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Лист1!$A$1:$K$58</definedName>
  </definedNames>
  <calcPr calcId="125725"/>
</workbook>
</file>

<file path=xl/calcChain.xml><?xml version="1.0" encoding="utf-8"?>
<calcChain xmlns="http://schemas.openxmlformats.org/spreadsheetml/2006/main">
  <c r="I58" i="1"/>
  <c r="H58"/>
  <c r="H57"/>
  <c r="I57"/>
  <c r="E57"/>
  <c r="I47"/>
  <c r="H47"/>
  <c r="E47"/>
  <c r="E42"/>
  <c r="H33"/>
  <c r="I33"/>
  <c r="E33"/>
  <c r="I29"/>
  <c r="H29"/>
  <c r="E29"/>
  <c r="E58" l="1"/>
</calcChain>
</file>

<file path=xl/sharedStrings.xml><?xml version="1.0" encoding="utf-8"?>
<sst xmlns="http://schemas.openxmlformats.org/spreadsheetml/2006/main" count="148" uniqueCount="100">
  <si>
    <t xml:space="preserve">№ </t>
  </si>
  <si>
    <t>Срок окупаемости (лет)</t>
  </si>
  <si>
    <t>Период выполнения</t>
  </si>
  <si>
    <t>в стоимостном выражении (млн.руб.)</t>
  </si>
  <si>
    <t>в натуральной форме (тонн, ед., км и др.)</t>
  </si>
  <si>
    <t>Число рабочих мест (человек)</t>
  </si>
  <si>
    <t>Платежи в бюджет (млн.руб. в год)</t>
  </si>
  <si>
    <t>в т. ч. после ввода в эксплуатацию</t>
  </si>
  <si>
    <t>всего</t>
  </si>
  <si>
    <t>Промышленность</t>
  </si>
  <si>
    <t>Строительство установки              ЭЛОУ-АВТ-6 для получения нефтепродуктов путем первичной переработке нефти, мощностью  6 млн.тонн/год.</t>
  </si>
  <si>
    <t xml:space="preserve">6 млн. тонн/год </t>
  </si>
  <si>
    <t xml:space="preserve"> -</t>
  </si>
  <si>
    <t>Строительство комплекса каталитического крекинга вакуумного газойля</t>
  </si>
  <si>
    <t xml:space="preserve">ОАО "Салаватстекло"          </t>
  </si>
  <si>
    <t>Производство энергосберегающего стекла</t>
  </si>
  <si>
    <t xml:space="preserve">ОАО "Салаватнефтемаш"             </t>
  </si>
  <si>
    <t>Техническое перевооружение  термического и нагревательного оборудования</t>
  </si>
  <si>
    <t>67 тонн/год</t>
  </si>
  <si>
    <t>Внедрение регенерации формовочных смесей в литейном производстве</t>
  </si>
  <si>
    <t>350 тонн/год</t>
  </si>
  <si>
    <t>ООО «Салаватметалл»</t>
  </si>
  <si>
    <t xml:space="preserve">Строительство цехов по производству и изготовлению металлоконструкций </t>
  </si>
  <si>
    <t>-</t>
  </si>
  <si>
    <t>МУП "Салаватводоканал"</t>
  </si>
  <si>
    <t xml:space="preserve">Строительство канализационной насосной станции №8 </t>
  </si>
  <si>
    <t>Проект находится на стадии проектирования</t>
  </si>
  <si>
    <t>Строительство 2 напорных хоз.фекальных коллекторов от КНС №3 до ул.Матросова</t>
  </si>
  <si>
    <t>ООО "Термоизопласт"</t>
  </si>
  <si>
    <t>60км/год</t>
  </si>
  <si>
    <t xml:space="preserve"> - </t>
  </si>
  <si>
    <t xml:space="preserve">Строительство трамвайной линии </t>
  </si>
  <si>
    <t>11,2км</t>
  </si>
  <si>
    <t>ООО "Башстроймаркет"</t>
  </si>
  <si>
    <t>3000 тн в год</t>
  </si>
  <si>
    <t>1,5 </t>
  </si>
  <si>
    <t>ИП Галин С.Ф.</t>
  </si>
  <si>
    <t>Строительство цеха по производству кровельных материалов</t>
  </si>
  <si>
    <t> 0,2</t>
  </si>
  <si>
    <t>ИП Лепетуха И.В.</t>
  </si>
  <si>
    <t>Строительство фермерского хозяйства по выращиванию сельхозпродукции</t>
  </si>
  <si>
    <t>500 тн/год</t>
  </si>
  <si>
    <t xml:space="preserve">  - </t>
  </si>
  <si>
    <t xml:space="preserve">Общий объем инвестиций для реализации проекта, млн.руб. </t>
  </si>
  <si>
    <t xml:space="preserve">Годовой объем производства за счет реализации проекта </t>
  </si>
  <si>
    <t>Краткая характеристика инвестиционных проектов</t>
  </si>
  <si>
    <t>Малое и среднее предпринимательство</t>
  </si>
  <si>
    <t xml:space="preserve">всего </t>
  </si>
  <si>
    <t>Жилищно-коммунальное хозяйство</t>
  </si>
  <si>
    <t>Строительство</t>
  </si>
  <si>
    <t>Транспорт</t>
  </si>
  <si>
    <t xml:space="preserve">Реестр инвестиционных проектов, реализуемых и планируемых к реализации в 2011-2015 годы, включенных в Комплексную инвестиционную программу социально-экономического развития городского округа город Салават Республики Башкортостан </t>
  </si>
  <si>
    <t>Годовой экономический эффект (млн. рублей в год)</t>
  </si>
  <si>
    <t>Строительство установки грануляции карбамида</t>
  </si>
  <si>
    <t>493,4 тыс. тонн/год</t>
  </si>
  <si>
    <t>2011-2012</t>
  </si>
  <si>
    <t>Администрация городского округа город Салават Республики Башкортостан</t>
  </si>
  <si>
    <t>Проект организации дорожного движения на территории городского округа</t>
  </si>
  <si>
    <t>определяется проектом</t>
  </si>
  <si>
    <t xml:space="preserve">ОАО "Газпром нефтехим Салават"    </t>
  </si>
  <si>
    <t>Строительство овоще-  и картофелехранили-ща с производством для глубокой переработки</t>
  </si>
  <si>
    <t>2007-2012</t>
  </si>
  <si>
    <t>Ожидаемый результат за счет реализации инвестиционных проектов (млн. рублей в ценах 2012 года)</t>
  </si>
  <si>
    <t>2010-2012</t>
  </si>
  <si>
    <t>2004-2015</t>
  </si>
  <si>
    <t>Строительство ПГУ-410T на ООО "Ново-Салаватской ТЭЦ"</t>
  </si>
  <si>
    <t xml:space="preserve">1млн.тонн/ год </t>
  </si>
  <si>
    <t>2011-2013</t>
  </si>
  <si>
    <r>
      <t>3255,7 млн.кВтч/год, 459,8 тыс.Г</t>
    </r>
    <r>
      <rPr>
        <u/>
        <sz val="12"/>
        <rFont val="Times New Roman"/>
        <family val="1"/>
        <charset val="204"/>
      </rPr>
      <t>кал/год</t>
    </r>
  </si>
  <si>
    <t>4 млн.кв.м/год</t>
  </si>
  <si>
    <t>2014-2015</t>
  </si>
  <si>
    <t>Создание заготовительного участка</t>
  </si>
  <si>
    <t>Создание цеха металлоконструкций</t>
  </si>
  <si>
    <t>1200тн/месяц</t>
  </si>
  <si>
    <t>2008-2015</t>
  </si>
  <si>
    <t xml:space="preserve">37 тн в год </t>
  </si>
  <si>
    <t>ООО «Гелиос»</t>
  </si>
  <si>
    <t>ООО «Ремстройсервис»</t>
  </si>
  <si>
    <t>Производство полипропиленового ламинированного тканого полотна и мешков коробчатого типа</t>
  </si>
  <si>
    <t>Производство модифицированного дорожного битума</t>
  </si>
  <si>
    <t>2013-2014</t>
  </si>
  <si>
    <t>18 тыс.тонн/год</t>
  </si>
  <si>
    <t>2012-2013</t>
  </si>
  <si>
    <t>50 млн.штук в год</t>
  </si>
  <si>
    <t>2013-2015</t>
  </si>
  <si>
    <t xml:space="preserve">  2013-2015</t>
  </si>
  <si>
    <t>Строительство руслорегулирующей дамбы на р.Белая в районе Зирганского водозабора</t>
  </si>
  <si>
    <t>Приобретение оборудования для электролизной станции получения гипохлорита натрия Зирганского водозабора</t>
  </si>
  <si>
    <t>Реконструкция I и II подъемов (внедрение энергосберегающих светильников уличного освещения)</t>
  </si>
  <si>
    <t>2011-2014</t>
  </si>
  <si>
    <t>Строительство II-ой очереди производства по изоляции труб и фасонных изделий больших диаметров</t>
  </si>
  <si>
    <t>*</t>
  </si>
  <si>
    <t>Модернизация РУ-6кв на 2 подъеме Зирганского водозабора</t>
  </si>
  <si>
    <t>2012-2015</t>
  </si>
  <si>
    <t>  120 тыс.кв.м</t>
  </si>
  <si>
    <t>Реконструкция здания цеха с гаражом под торгово-выставочный комплекс</t>
  </si>
  <si>
    <t xml:space="preserve"> ООО ПКФ "Актау"</t>
  </si>
  <si>
    <t>Итого:</t>
  </si>
  <si>
    <t>Итого по разделам:</t>
  </si>
  <si>
    <r>
      <t xml:space="preserve">Приложение №2                                                                                                 к решению Совета городского округа 
город Салават Республики Башкортостан 
</t>
    </r>
    <r>
      <rPr>
        <sz val="12"/>
        <rFont val="Times New Roman"/>
        <family val="1"/>
        <charset val="204"/>
      </rPr>
      <t>от  20.12.2012г.  № 3-12/160</t>
    </r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</si>
</sst>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164" fontId="4" fillId="0" borderId="6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2" fillId="0" borderId="5" xfId="0" applyNumberFormat="1" applyFont="1" applyBorder="1"/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1" fillId="0" borderId="7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0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Normal="100" zoomScaleSheetLayoutView="100" workbookViewId="0">
      <pane ySplit="9" topLeftCell="A10" activePane="bottomLeft" state="frozenSplit"/>
      <selection pane="bottomLeft" activeCell="C13" sqref="C13"/>
    </sheetView>
  </sheetViews>
  <sheetFormatPr defaultRowHeight="15.75"/>
  <cols>
    <col min="1" max="1" width="3.5703125" style="1" customWidth="1"/>
    <col min="2" max="2" width="46.42578125" style="1" customWidth="1"/>
    <col min="3" max="3" width="5.140625" style="1" bestFit="1" customWidth="1"/>
    <col min="4" max="4" width="7.5703125" style="2" bestFit="1" customWidth="1"/>
    <col min="5" max="5" width="8.5703125" style="1" customWidth="1"/>
    <col min="6" max="6" width="9.7109375" style="1" bestFit="1" customWidth="1"/>
    <col min="7" max="7" width="14.5703125" style="1" customWidth="1"/>
    <col min="8" max="8" width="10.140625" style="1" customWidth="1"/>
    <col min="9" max="9" width="9.140625" style="1"/>
    <col min="10" max="10" width="13.5703125" style="1" customWidth="1"/>
    <col min="11" max="11" width="8.28515625" style="1" customWidth="1"/>
    <col min="12" max="16384" width="9.140625" style="1"/>
  </cols>
  <sheetData>
    <row r="1" spans="1:11" ht="15.75" customHeight="1">
      <c r="G1" s="21"/>
      <c r="H1" s="51" t="s">
        <v>99</v>
      </c>
      <c r="I1" s="51"/>
      <c r="J1" s="51"/>
      <c r="K1" s="51"/>
    </row>
    <row r="2" spans="1:11" ht="20.25" customHeight="1">
      <c r="G2" s="22"/>
      <c r="H2" s="51"/>
      <c r="I2" s="51"/>
      <c r="J2" s="51"/>
      <c r="K2" s="51"/>
    </row>
    <row r="3" spans="1:11" ht="27" customHeight="1">
      <c r="B3" s="20"/>
      <c r="G3" s="22"/>
      <c r="H3" s="51"/>
      <c r="I3" s="51"/>
      <c r="J3" s="51"/>
      <c r="K3" s="51"/>
    </row>
    <row r="5" spans="1:11" ht="31.5" customHeight="1">
      <c r="A5" s="55" t="s">
        <v>51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7" spans="1:11" ht="63" customHeight="1">
      <c r="A7" s="53" t="s">
        <v>0</v>
      </c>
      <c r="B7" s="53" t="s">
        <v>45</v>
      </c>
      <c r="C7" s="52" t="s">
        <v>1</v>
      </c>
      <c r="D7" s="52" t="s">
        <v>2</v>
      </c>
      <c r="E7" s="52" t="s">
        <v>43</v>
      </c>
      <c r="F7" s="53" t="s">
        <v>44</v>
      </c>
      <c r="G7" s="53"/>
      <c r="H7" s="54" t="s">
        <v>62</v>
      </c>
      <c r="I7" s="54"/>
      <c r="J7" s="54"/>
      <c r="K7" s="54"/>
    </row>
    <row r="8" spans="1:11" ht="63">
      <c r="A8" s="53"/>
      <c r="B8" s="53"/>
      <c r="C8" s="52"/>
      <c r="D8" s="52"/>
      <c r="E8" s="52"/>
      <c r="F8" s="52" t="s">
        <v>3</v>
      </c>
      <c r="G8" s="52" t="s">
        <v>4</v>
      </c>
      <c r="H8" s="53" t="s">
        <v>5</v>
      </c>
      <c r="I8" s="53"/>
      <c r="J8" s="18" t="s">
        <v>6</v>
      </c>
      <c r="K8" s="52" t="s">
        <v>52</v>
      </c>
    </row>
    <row r="9" spans="1:11" ht="87" customHeight="1">
      <c r="A9" s="53"/>
      <c r="B9" s="53"/>
      <c r="C9" s="52"/>
      <c r="D9" s="52"/>
      <c r="E9" s="52"/>
      <c r="F9" s="52"/>
      <c r="G9" s="52"/>
      <c r="H9" s="19" t="s">
        <v>47</v>
      </c>
      <c r="I9" s="19" t="s">
        <v>7</v>
      </c>
      <c r="J9" s="19" t="s">
        <v>8</v>
      </c>
      <c r="K9" s="52"/>
    </row>
    <row r="10" spans="1:11">
      <c r="A10" s="5"/>
      <c r="B10" s="57" t="s">
        <v>9</v>
      </c>
      <c r="C10" s="58"/>
      <c r="D10" s="58"/>
      <c r="E10" s="58"/>
      <c r="F10" s="58"/>
      <c r="G10" s="58"/>
      <c r="H10" s="58"/>
      <c r="I10" s="58"/>
      <c r="J10" s="58"/>
      <c r="K10" s="58"/>
    </row>
    <row r="11" spans="1:11">
      <c r="A11" s="70" t="s">
        <v>59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65.25" customHeight="1">
      <c r="A12" s="6">
        <v>1</v>
      </c>
      <c r="B12" s="7" t="s">
        <v>10</v>
      </c>
      <c r="C12" s="6">
        <v>8.1999999999999993</v>
      </c>
      <c r="D12" s="6" t="s">
        <v>61</v>
      </c>
      <c r="E12" s="26">
        <v>9393</v>
      </c>
      <c r="F12" s="41">
        <v>2110.8000000000002</v>
      </c>
      <c r="G12" s="6" t="s">
        <v>11</v>
      </c>
      <c r="H12" s="6">
        <v>67</v>
      </c>
      <c r="I12" s="6">
        <v>67</v>
      </c>
      <c r="J12" s="6" t="s">
        <v>12</v>
      </c>
      <c r="K12" s="6" t="s">
        <v>12</v>
      </c>
    </row>
    <row r="13" spans="1:11" s="3" customFormat="1" ht="36.75" customHeight="1">
      <c r="A13" s="8">
        <v>2</v>
      </c>
      <c r="B13" s="9" t="s">
        <v>13</v>
      </c>
      <c r="C13" s="8">
        <v>6</v>
      </c>
      <c r="D13" s="8" t="s">
        <v>64</v>
      </c>
      <c r="E13" s="12">
        <v>17143.400000000001</v>
      </c>
      <c r="F13" s="8">
        <v>9152.2000000000007</v>
      </c>
      <c r="G13" s="8" t="s">
        <v>66</v>
      </c>
      <c r="H13" s="8">
        <v>147</v>
      </c>
      <c r="I13" s="8">
        <v>147</v>
      </c>
      <c r="J13" s="8" t="s">
        <v>12</v>
      </c>
      <c r="K13" s="8" t="s">
        <v>12</v>
      </c>
    </row>
    <row r="14" spans="1:11" s="3" customFormat="1" ht="31.5">
      <c r="A14" s="8">
        <v>3</v>
      </c>
      <c r="B14" s="9" t="s">
        <v>53</v>
      </c>
      <c r="C14" s="8">
        <v>6.1</v>
      </c>
      <c r="D14" s="8" t="s">
        <v>63</v>
      </c>
      <c r="E14" s="8">
        <v>1208.7</v>
      </c>
      <c r="F14" s="8">
        <v>509.6</v>
      </c>
      <c r="G14" s="8" t="s">
        <v>54</v>
      </c>
      <c r="H14" s="8">
        <v>0</v>
      </c>
      <c r="I14" s="8">
        <v>0</v>
      </c>
      <c r="J14" s="8" t="s">
        <v>12</v>
      </c>
      <c r="K14" s="8" t="s">
        <v>12</v>
      </c>
    </row>
    <row r="15" spans="1:11" s="3" customFormat="1" ht="66" customHeight="1">
      <c r="A15" s="8">
        <v>4</v>
      </c>
      <c r="B15" s="11" t="s">
        <v>65</v>
      </c>
      <c r="C15" s="8">
        <v>6</v>
      </c>
      <c r="D15" s="8" t="s">
        <v>67</v>
      </c>
      <c r="E15" s="12">
        <v>15000</v>
      </c>
      <c r="F15" s="42" t="s">
        <v>12</v>
      </c>
      <c r="G15" s="8" t="s">
        <v>68</v>
      </c>
      <c r="H15" s="8">
        <v>70</v>
      </c>
      <c r="I15" s="8">
        <v>70</v>
      </c>
      <c r="J15" s="8" t="s">
        <v>12</v>
      </c>
      <c r="K15" s="15" t="s">
        <v>12</v>
      </c>
    </row>
    <row r="16" spans="1:11" s="3" customFormat="1">
      <c r="A16" s="71" t="s">
        <v>14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3" customFormat="1" ht="31.5">
      <c r="A17" s="42">
        <v>1</v>
      </c>
      <c r="B17" s="43" t="s">
        <v>15</v>
      </c>
      <c r="C17" s="42">
        <v>4.9000000000000004</v>
      </c>
      <c r="D17" s="42" t="s">
        <v>55</v>
      </c>
      <c r="E17" s="42">
        <v>1268.5</v>
      </c>
      <c r="F17" s="42" t="s">
        <v>12</v>
      </c>
      <c r="G17" s="42" t="s">
        <v>69</v>
      </c>
      <c r="H17" s="42">
        <v>61</v>
      </c>
      <c r="I17" s="42">
        <v>61</v>
      </c>
      <c r="J17" s="42">
        <v>39</v>
      </c>
      <c r="K17" s="29" t="s">
        <v>12</v>
      </c>
    </row>
    <row r="18" spans="1:11" s="3" customFormat="1">
      <c r="A18" s="72" t="s">
        <v>16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s="3" customFormat="1" ht="30" customHeight="1">
      <c r="A19" s="44">
        <v>1</v>
      </c>
      <c r="B19" s="43" t="s">
        <v>17</v>
      </c>
      <c r="C19" s="29">
        <v>4.7</v>
      </c>
      <c r="D19" s="45" t="s">
        <v>70</v>
      </c>
      <c r="E19" s="29">
        <v>25</v>
      </c>
      <c r="F19" s="29">
        <v>10</v>
      </c>
      <c r="G19" s="42" t="s">
        <v>18</v>
      </c>
      <c r="H19" s="29">
        <v>8</v>
      </c>
      <c r="I19" s="29">
        <v>8</v>
      </c>
      <c r="J19" s="29">
        <v>0.2</v>
      </c>
      <c r="K19" s="29">
        <v>5.5</v>
      </c>
    </row>
    <row r="20" spans="1:11" s="3" customFormat="1" ht="31.5">
      <c r="A20" s="44">
        <v>2</v>
      </c>
      <c r="B20" s="43" t="s">
        <v>19</v>
      </c>
      <c r="C20" s="29">
        <v>3.8</v>
      </c>
      <c r="D20" s="29">
        <v>2015</v>
      </c>
      <c r="E20" s="29">
        <v>20</v>
      </c>
      <c r="F20" s="29">
        <v>28</v>
      </c>
      <c r="G20" s="42" t="s">
        <v>20</v>
      </c>
      <c r="H20" s="29">
        <v>5</v>
      </c>
      <c r="I20" s="29">
        <v>5</v>
      </c>
      <c r="J20" s="29">
        <v>0.1</v>
      </c>
      <c r="K20" s="29">
        <v>5.6</v>
      </c>
    </row>
    <row r="21" spans="1:11" s="3" customFormat="1">
      <c r="A21" s="44">
        <v>3</v>
      </c>
      <c r="B21" s="43" t="s">
        <v>71</v>
      </c>
      <c r="C21" s="29">
        <v>2.12</v>
      </c>
      <c r="D21" s="29">
        <v>2013</v>
      </c>
      <c r="E21" s="29">
        <v>140</v>
      </c>
      <c r="F21" s="29">
        <v>166</v>
      </c>
      <c r="G21" s="42"/>
      <c r="H21" s="29" t="s">
        <v>23</v>
      </c>
      <c r="I21" s="29" t="s">
        <v>23</v>
      </c>
      <c r="J21" s="29"/>
      <c r="K21" s="29" t="s">
        <v>23</v>
      </c>
    </row>
    <row r="22" spans="1:11" s="3" customFormat="1">
      <c r="A22" s="44">
        <v>4</v>
      </c>
      <c r="B22" s="43" t="s">
        <v>72</v>
      </c>
      <c r="C22" s="29">
        <v>4</v>
      </c>
      <c r="D22" s="29">
        <v>2013</v>
      </c>
      <c r="E22" s="29">
        <v>200</v>
      </c>
      <c r="F22" s="29">
        <v>200</v>
      </c>
      <c r="G22" s="42" t="s">
        <v>73</v>
      </c>
      <c r="H22" s="29">
        <v>90</v>
      </c>
      <c r="I22" s="29">
        <v>90</v>
      </c>
      <c r="J22" s="29"/>
      <c r="K22" s="29" t="s">
        <v>23</v>
      </c>
    </row>
    <row r="23" spans="1:11" s="3" customFormat="1">
      <c r="A23" s="73" t="s">
        <v>21</v>
      </c>
      <c r="B23" s="74"/>
      <c r="C23" s="74"/>
      <c r="D23" s="74"/>
      <c r="E23" s="74"/>
      <c r="F23" s="74"/>
      <c r="G23" s="74"/>
      <c r="H23" s="74"/>
      <c r="I23" s="74"/>
      <c r="J23" s="74"/>
      <c r="K23" s="75"/>
    </row>
    <row r="24" spans="1:11" s="3" customFormat="1" ht="31.5" customHeight="1">
      <c r="A24" s="13">
        <v>1</v>
      </c>
      <c r="B24" s="9" t="s">
        <v>22</v>
      </c>
      <c r="C24" s="10">
        <v>5</v>
      </c>
      <c r="D24" s="8" t="s">
        <v>74</v>
      </c>
      <c r="E24" s="10">
        <v>148.69999999999999</v>
      </c>
      <c r="F24" s="10" t="s">
        <v>23</v>
      </c>
      <c r="G24" s="8" t="s">
        <v>75</v>
      </c>
      <c r="H24" s="10">
        <v>275</v>
      </c>
      <c r="I24" s="10">
        <v>215</v>
      </c>
      <c r="J24" s="10">
        <v>44</v>
      </c>
      <c r="K24" s="10" t="s">
        <v>23</v>
      </c>
    </row>
    <row r="25" spans="1:11" s="3" customFormat="1">
      <c r="A25" s="73" t="s">
        <v>76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1" s="3" customFormat="1" ht="46.5" customHeight="1">
      <c r="A26" s="13">
        <v>1</v>
      </c>
      <c r="B26" s="9" t="s">
        <v>78</v>
      </c>
      <c r="C26" s="29">
        <v>5</v>
      </c>
      <c r="D26" s="8" t="s">
        <v>82</v>
      </c>
      <c r="E26" s="24">
        <v>565.4</v>
      </c>
      <c r="F26" s="24">
        <v>598.5</v>
      </c>
      <c r="G26" s="8" t="s">
        <v>83</v>
      </c>
      <c r="H26" s="24">
        <v>250</v>
      </c>
      <c r="I26" s="24">
        <v>250</v>
      </c>
      <c r="J26" s="29">
        <v>100</v>
      </c>
      <c r="K26" s="24">
        <v>244.61</v>
      </c>
    </row>
    <row r="27" spans="1:11" s="3" customFormat="1">
      <c r="A27" s="73" t="s">
        <v>77</v>
      </c>
      <c r="B27" s="74"/>
      <c r="C27" s="74"/>
      <c r="D27" s="74"/>
      <c r="E27" s="74"/>
      <c r="F27" s="74"/>
      <c r="G27" s="74"/>
      <c r="H27" s="74"/>
      <c r="I27" s="74"/>
      <c r="J27" s="74"/>
      <c r="K27" s="75"/>
    </row>
    <row r="28" spans="1:11" s="3" customFormat="1" ht="31.5" customHeight="1">
      <c r="A28" s="13">
        <v>1</v>
      </c>
      <c r="B28" s="9" t="s">
        <v>79</v>
      </c>
      <c r="C28" s="24">
        <v>2</v>
      </c>
      <c r="D28" s="8" t="s">
        <v>80</v>
      </c>
      <c r="E28" s="24">
        <v>25</v>
      </c>
      <c r="F28" s="29">
        <v>180</v>
      </c>
      <c r="G28" s="8" t="s">
        <v>81</v>
      </c>
      <c r="H28" s="24">
        <v>40</v>
      </c>
      <c r="I28" s="24">
        <v>25</v>
      </c>
      <c r="J28" s="24">
        <v>15</v>
      </c>
      <c r="K28" s="24" t="s">
        <v>23</v>
      </c>
    </row>
    <row r="29" spans="1:11" s="3" customFormat="1" ht="21.75" customHeight="1">
      <c r="A29" s="8"/>
      <c r="B29" s="31" t="s">
        <v>97</v>
      </c>
      <c r="C29" s="8"/>
      <c r="D29" s="8"/>
      <c r="E29" s="30">
        <f>E12+E14+E13+E15+E17+E19+E20+E21+E22+E24+E26+E28</f>
        <v>45137.700000000004</v>
      </c>
      <c r="F29" s="30"/>
      <c r="G29" s="30"/>
      <c r="H29" s="30">
        <f>H12+H14+H13+H15+H17+H19+H20+H22+H24+H26+H28</f>
        <v>1013</v>
      </c>
      <c r="I29" s="30">
        <f>I12+I14+I13+I15+I17+I19+I20+I22+I24+I26+I28</f>
        <v>938</v>
      </c>
      <c r="J29" s="8"/>
      <c r="K29" s="24"/>
    </row>
    <row r="30" spans="1:11" s="3" customFormat="1">
      <c r="A30" s="13"/>
      <c r="B30" s="62" t="s">
        <v>49</v>
      </c>
      <c r="C30" s="63"/>
      <c r="D30" s="63"/>
      <c r="E30" s="63"/>
      <c r="F30" s="63"/>
      <c r="G30" s="63"/>
      <c r="H30" s="63"/>
      <c r="I30" s="63"/>
      <c r="J30" s="63"/>
      <c r="K30" s="63"/>
    </row>
    <row r="31" spans="1:11" s="3" customFormat="1">
      <c r="A31" s="50" t="s">
        <v>28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s="3" customFormat="1" ht="51" customHeight="1">
      <c r="A32" s="13">
        <v>1</v>
      </c>
      <c r="B32" s="9" t="s">
        <v>90</v>
      </c>
      <c r="C32" s="10">
        <v>3</v>
      </c>
      <c r="D32" s="8" t="s">
        <v>84</v>
      </c>
      <c r="E32" s="10">
        <v>36.1</v>
      </c>
      <c r="F32" s="10">
        <v>25</v>
      </c>
      <c r="G32" s="10" t="s">
        <v>29</v>
      </c>
      <c r="H32" s="10">
        <v>10</v>
      </c>
      <c r="I32" s="10">
        <v>10</v>
      </c>
      <c r="J32" s="10" t="s">
        <v>30</v>
      </c>
      <c r="K32" s="10" t="s">
        <v>12</v>
      </c>
    </row>
    <row r="33" spans="1:11" s="3" customFormat="1" ht="21" customHeight="1">
      <c r="A33" s="13"/>
      <c r="B33" s="31" t="s">
        <v>97</v>
      </c>
      <c r="C33" s="23"/>
      <c r="D33" s="25"/>
      <c r="E33" s="23">
        <f>E32</f>
        <v>36.1</v>
      </c>
      <c r="F33" s="23"/>
      <c r="G33" s="23"/>
      <c r="H33" s="23">
        <f t="shared" ref="H33:I33" si="0">H32</f>
        <v>10</v>
      </c>
      <c r="I33" s="23">
        <f t="shared" si="0"/>
        <v>10</v>
      </c>
      <c r="J33" s="23"/>
      <c r="K33" s="23"/>
    </row>
    <row r="34" spans="1:11" s="3" customFormat="1" ht="16.5" customHeight="1">
      <c r="A34" s="13"/>
      <c r="B34" s="59" t="s">
        <v>48</v>
      </c>
      <c r="C34" s="60"/>
      <c r="D34" s="60"/>
      <c r="E34" s="60"/>
      <c r="F34" s="60"/>
      <c r="G34" s="60"/>
      <c r="H34" s="60"/>
      <c r="I34" s="60"/>
      <c r="J34" s="60"/>
      <c r="K34" s="61"/>
    </row>
    <row r="35" spans="1:11" s="3" customFormat="1">
      <c r="A35" s="50" t="s">
        <v>24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1:11" s="3" customFormat="1" ht="31.5">
      <c r="A36" s="13" t="s">
        <v>91</v>
      </c>
      <c r="B36" s="43" t="s">
        <v>86</v>
      </c>
      <c r="C36" s="46"/>
      <c r="D36" s="42" t="s">
        <v>84</v>
      </c>
      <c r="E36" s="29">
        <v>100.4</v>
      </c>
      <c r="F36" s="56" t="s">
        <v>26</v>
      </c>
      <c r="G36" s="56"/>
      <c r="H36" s="56"/>
      <c r="I36" s="56"/>
      <c r="J36" s="56"/>
      <c r="K36" s="56"/>
    </row>
    <row r="37" spans="1:11" s="3" customFormat="1" ht="31.5">
      <c r="A37" s="13" t="s">
        <v>91</v>
      </c>
      <c r="B37" s="43" t="s">
        <v>25</v>
      </c>
      <c r="C37" s="46"/>
      <c r="D37" s="42" t="s">
        <v>85</v>
      </c>
      <c r="E37" s="29">
        <v>70.099999999999994</v>
      </c>
      <c r="F37" s="56" t="s">
        <v>26</v>
      </c>
      <c r="G37" s="56"/>
      <c r="H37" s="56"/>
      <c r="I37" s="56"/>
      <c r="J37" s="56"/>
      <c r="K37" s="56"/>
    </row>
    <row r="38" spans="1:11" s="3" customFormat="1" ht="29.25" customHeight="1">
      <c r="A38" s="13" t="s">
        <v>91</v>
      </c>
      <c r="B38" s="43" t="s">
        <v>27</v>
      </c>
      <c r="C38" s="46"/>
      <c r="D38" s="42" t="s">
        <v>84</v>
      </c>
      <c r="E38" s="29">
        <v>18.2</v>
      </c>
      <c r="F38" s="56" t="s">
        <v>26</v>
      </c>
      <c r="G38" s="56"/>
      <c r="H38" s="56"/>
      <c r="I38" s="56"/>
      <c r="J38" s="56"/>
      <c r="K38" s="56"/>
    </row>
    <row r="39" spans="1:11" s="3" customFormat="1" ht="47.25" customHeight="1">
      <c r="A39" s="13" t="s">
        <v>91</v>
      </c>
      <c r="B39" s="43" t="s">
        <v>87</v>
      </c>
      <c r="C39" s="46"/>
      <c r="D39" s="42" t="s">
        <v>84</v>
      </c>
      <c r="E39" s="29">
        <v>18</v>
      </c>
      <c r="F39" s="56" t="s">
        <v>26</v>
      </c>
      <c r="G39" s="56"/>
      <c r="H39" s="56"/>
      <c r="I39" s="56"/>
      <c r="J39" s="56"/>
      <c r="K39" s="56"/>
    </row>
    <row r="40" spans="1:11" s="3" customFormat="1" ht="31.5">
      <c r="A40" s="13" t="s">
        <v>91</v>
      </c>
      <c r="B40" s="43" t="s">
        <v>92</v>
      </c>
      <c r="C40" s="46"/>
      <c r="D40" s="29">
        <v>2012</v>
      </c>
      <c r="E40" s="29">
        <v>3.2</v>
      </c>
      <c r="F40" s="56" t="s">
        <v>26</v>
      </c>
      <c r="G40" s="56"/>
      <c r="H40" s="56"/>
      <c r="I40" s="56"/>
      <c r="J40" s="56"/>
      <c r="K40" s="56"/>
    </row>
    <row r="41" spans="1:11" s="3" customFormat="1" ht="48" customHeight="1">
      <c r="A41" s="13">
        <v>1</v>
      </c>
      <c r="B41" s="43" t="s">
        <v>88</v>
      </c>
      <c r="C41" s="29">
        <v>5</v>
      </c>
      <c r="D41" s="42" t="s">
        <v>89</v>
      </c>
      <c r="E41" s="29">
        <v>1.3</v>
      </c>
      <c r="F41" s="56" t="s">
        <v>26</v>
      </c>
      <c r="G41" s="56"/>
      <c r="H41" s="56"/>
      <c r="I41" s="56"/>
      <c r="J41" s="56"/>
      <c r="K41" s="56"/>
    </row>
    <row r="42" spans="1:11" s="3" customFormat="1" ht="30.75" customHeight="1">
      <c r="A42" s="13"/>
      <c r="B42" s="47" t="s">
        <v>97</v>
      </c>
      <c r="C42" s="48"/>
      <c r="D42" s="49"/>
      <c r="E42" s="48">
        <f>E37+E36+E39+E38+E40+E41</f>
        <v>211.2</v>
      </c>
      <c r="F42" s="48"/>
      <c r="G42" s="48"/>
      <c r="H42" s="48"/>
      <c r="I42" s="48"/>
      <c r="J42" s="48"/>
      <c r="K42" s="48"/>
    </row>
    <row r="43" spans="1:11" s="3" customFormat="1" ht="22.5" customHeight="1">
      <c r="A43" s="13"/>
      <c r="B43" s="66" t="s">
        <v>50</v>
      </c>
      <c r="C43" s="67"/>
      <c r="D43" s="67"/>
      <c r="E43" s="67"/>
      <c r="F43" s="67"/>
      <c r="G43" s="67"/>
      <c r="H43" s="67"/>
      <c r="I43" s="67"/>
      <c r="J43" s="67"/>
      <c r="K43" s="67"/>
    </row>
    <row r="44" spans="1:11" s="3" customFormat="1" ht="17.25" customHeight="1">
      <c r="A44" s="50" t="s">
        <v>56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</row>
    <row r="45" spans="1:11" s="3" customFormat="1" ht="33" customHeight="1">
      <c r="A45" s="10">
        <v>1</v>
      </c>
      <c r="B45" s="14" t="s">
        <v>31</v>
      </c>
      <c r="C45" s="29"/>
      <c r="D45" s="8" t="s">
        <v>70</v>
      </c>
      <c r="E45" s="10">
        <v>721</v>
      </c>
      <c r="F45" s="10" t="s">
        <v>12</v>
      </c>
      <c r="G45" s="10" t="s">
        <v>32</v>
      </c>
      <c r="H45" s="10">
        <v>62</v>
      </c>
      <c r="I45" s="10">
        <v>36</v>
      </c>
      <c r="J45" s="10"/>
      <c r="K45" s="10">
        <v>18.600000000000001</v>
      </c>
    </row>
    <row r="46" spans="1:11" s="3" customFormat="1" ht="51.75" customHeight="1">
      <c r="A46" s="16">
        <v>2</v>
      </c>
      <c r="B46" s="9" t="s">
        <v>57</v>
      </c>
      <c r="C46" s="17"/>
      <c r="D46" s="27">
        <v>2012</v>
      </c>
      <c r="E46" s="27">
        <v>0.8</v>
      </c>
      <c r="F46" s="27" t="s">
        <v>23</v>
      </c>
      <c r="G46" s="27" t="s">
        <v>23</v>
      </c>
      <c r="H46" s="28" t="s">
        <v>58</v>
      </c>
      <c r="I46" s="27" t="s">
        <v>23</v>
      </c>
      <c r="J46" s="27" t="s">
        <v>23</v>
      </c>
      <c r="K46" s="27" t="s">
        <v>23</v>
      </c>
    </row>
    <row r="47" spans="1:11" s="3" customFormat="1" ht="23.25" customHeight="1">
      <c r="A47" s="16"/>
      <c r="B47" s="31" t="s">
        <v>97</v>
      </c>
      <c r="C47" s="32"/>
      <c r="D47" s="33"/>
      <c r="E47" s="33">
        <f>E45+E46</f>
        <v>721.8</v>
      </c>
      <c r="F47" s="33"/>
      <c r="G47" s="33"/>
      <c r="H47" s="34">
        <f>H45</f>
        <v>62</v>
      </c>
      <c r="I47" s="33">
        <f>I45</f>
        <v>36</v>
      </c>
      <c r="J47" s="33"/>
      <c r="K47" s="33"/>
    </row>
    <row r="48" spans="1:11" s="3" customFormat="1" ht="23.25" customHeight="1">
      <c r="A48" s="10"/>
      <c r="B48" s="68" t="s">
        <v>46</v>
      </c>
      <c r="C48" s="69"/>
      <c r="D48" s="69"/>
      <c r="E48" s="69"/>
      <c r="F48" s="69"/>
      <c r="G48" s="69"/>
      <c r="H48" s="69"/>
      <c r="I48" s="69"/>
      <c r="J48" s="69"/>
      <c r="K48" s="69"/>
    </row>
    <row r="49" spans="1:11" s="3" customFormat="1">
      <c r="A49" s="50" t="s">
        <v>39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pans="1:11" s="3" customFormat="1" ht="31.5">
      <c r="A50" s="13">
        <v>1</v>
      </c>
      <c r="B50" s="9" t="s">
        <v>40</v>
      </c>
      <c r="C50" s="10">
        <v>5</v>
      </c>
      <c r="D50" s="8" t="s">
        <v>84</v>
      </c>
      <c r="E50" s="10">
        <v>300</v>
      </c>
      <c r="F50" s="10" t="s">
        <v>12</v>
      </c>
      <c r="G50" s="10" t="s">
        <v>41</v>
      </c>
      <c r="H50" s="10">
        <v>70</v>
      </c>
      <c r="I50" s="10">
        <v>50</v>
      </c>
      <c r="J50" s="10" t="s">
        <v>42</v>
      </c>
      <c r="K50" s="10" t="s">
        <v>12</v>
      </c>
    </row>
    <row r="51" spans="1:11" s="3" customFormat="1">
      <c r="A51" s="50" t="s">
        <v>33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1:11" s="3" customFormat="1" ht="47.25">
      <c r="A52" s="10">
        <v>1</v>
      </c>
      <c r="B52" s="9" t="s">
        <v>60</v>
      </c>
      <c r="C52" s="10">
        <v>4</v>
      </c>
      <c r="D52" s="8" t="s">
        <v>93</v>
      </c>
      <c r="E52" s="10">
        <v>60</v>
      </c>
      <c r="F52" s="10">
        <v>1.5</v>
      </c>
      <c r="G52" s="8" t="s">
        <v>34</v>
      </c>
      <c r="H52" s="10">
        <v>70</v>
      </c>
      <c r="I52" s="10">
        <v>60</v>
      </c>
      <c r="J52" s="29" t="s">
        <v>35</v>
      </c>
      <c r="K52" s="29">
        <v>7</v>
      </c>
    </row>
    <row r="53" spans="1:11" s="3" customFormat="1">
      <c r="A53" s="50" t="s">
        <v>36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</row>
    <row r="54" spans="1:11" s="3" customFormat="1" ht="31.5">
      <c r="A54" s="10">
        <v>1</v>
      </c>
      <c r="B54" s="9" t="s">
        <v>37</v>
      </c>
      <c r="C54" s="10">
        <v>3</v>
      </c>
      <c r="D54" s="8" t="s">
        <v>89</v>
      </c>
      <c r="E54" s="10">
        <v>4.5</v>
      </c>
      <c r="F54" s="10">
        <v>24</v>
      </c>
      <c r="G54" s="8" t="s">
        <v>94</v>
      </c>
      <c r="H54" s="8">
        <v>18</v>
      </c>
      <c r="I54" s="8">
        <v>8</v>
      </c>
      <c r="J54" s="8" t="s">
        <v>38</v>
      </c>
      <c r="K54" s="8" t="s">
        <v>12</v>
      </c>
    </row>
    <row r="55" spans="1:11" s="3" customFormat="1">
      <c r="A55" s="50" t="s">
        <v>96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</row>
    <row r="56" spans="1:11" s="3" customFormat="1" ht="31.5">
      <c r="A56" s="13">
        <v>1</v>
      </c>
      <c r="B56" s="9" t="s">
        <v>95</v>
      </c>
      <c r="C56" s="29">
        <v>6</v>
      </c>
      <c r="D56" s="8" t="s">
        <v>80</v>
      </c>
      <c r="E56" s="24">
        <v>430</v>
      </c>
      <c r="F56" s="24">
        <v>200</v>
      </c>
      <c r="G56" s="24" t="s">
        <v>12</v>
      </c>
      <c r="H56" s="24">
        <v>520</v>
      </c>
      <c r="I56" s="24">
        <v>450</v>
      </c>
      <c r="J56" s="24">
        <v>20</v>
      </c>
      <c r="K56" s="24" t="s">
        <v>12</v>
      </c>
    </row>
    <row r="57" spans="1:11" s="4" customFormat="1" ht="16.5" thickBot="1">
      <c r="A57" s="35"/>
      <c r="B57" s="36" t="s">
        <v>97</v>
      </c>
      <c r="C57" s="35"/>
      <c r="D57" s="35"/>
      <c r="E57" s="37">
        <f>E52+E54+E50+E56</f>
        <v>794.5</v>
      </c>
      <c r="F57" s="37"/>
      <c r="G57" s="37"/>
      <c r="H57" s="37">
        <f>H52+H54+H50+H56</f>
        <v>678</v>
      </c>
      <c r="I57" s="37">
        <f>I52+I54+I50+I56</f>
        <v>568</v>
      </c>
      <c r="J57" s="35"/>
      <c r="K57" s="35"/>
    </row>
    <row r="58" spans="1:11" ht="39" customHeight="1" thickBot="1">
      <c r="A58" s="64" t="s">
        <v>98</v>
      </c>
      <c r="B58" s="65"/>
      <c r="C58" s="38"/>
      <c r="D58" s="39"/>
      <c r="E58" s="40">
        <f>E29+E33+E42+E47+E57</f>
        <v>46901.3</v>
      </c>
      <c r="F58" s="38"/>
      <c r="G58" s="38"/>
      <c r="H58" s="40">
        <f>H29+H33+H47+H57</f>
        <v>1763</v>
      </c>
      <c r="I58" s="40">
        <f>I29+I33+I47+I57</f>
        <v>1552</v>
      </c>
      <c r="J58" s="38"/>
      <c r="K58" s="38"/>
    </row>
  </sheetData>
  <mergeCells count="38">
    <mergeCell ref="A58:B58"/>
    <mergeCell ref="B43:K43"/>
    <mergeCell ref="B48:K48"/>
    <mergeCell ref="A11:K11"/>
    <mergeCell ref="A16:K16"/>
    <mergeCell ref="A18:K18"/>
    <mergeCell ref="A23:K23"/>
    <mergeCell ref="A35:K35"/>
    <mergeCell ref="F37:K37"/>
    <mergeCell ref="A44:K44"/>
    <mergeCell ref="A25:K25"/>
    <mergeCell ref="A27:K27"/>
    <mergeCell ref="F38:K38"/>
    <mergeCell ref="F41:K41"/>
    <mergeCell ref="F40:K40"/>
    <mergeCell ref="A31:K31"/>
    <mergeCell ref="A7:A9"/>
    <mergeCell ref="B7:B9"/>
    <mergeCell ref="C7:C9"/>
    <mergeCell ref="B10:K10"/>
    <mergeCell ref="B34:K34"/>
    <mergeCell ref="B30:K30"/>
    <mergeCell ref="A55:K55"/>
    <mergeCell ref="H1:K3"/>
    <mergeCell ref="D7:D9"/>
    <mergeCell ref="F7:G7"/>
    <mergeCell ref="H7:K7"/>
    <mergeCell ref="F8:F9"/>
    <mergeCell ref="G8:G9"/>
    <mergeCell ref="H8:I8"/>
    <mergeCell ref="K8:K9"/>
    <mergeCell ref="A53:K53"/>
    <mergeCell ref="A49:K49"/>
    <mergeCell ref="E7:E9"/>
    <mergeCell ref="A5:K5"/>
    <mergeCell ref="A51:K51"/>
    <mergeCell ref="F36:K36"/>
    <mergeCell ref="F39:K39"/>
  </mergeCells>
  <pageMargins left="0.70866141732283472" right="0.70866141732283472" top="0.98425196850393704" bottom="0.62992125984251968" header="0.31496062992125984" footer="0.31496062992125984"/>
  <pageSetup paperSize="9" scale="90" orientation="landscape" horizontalDpi="180" verticalDpi="180" r:id="rId1"/>
  <rowBreaks count="3" manualBreakCount="3">
    <brk id="14" max="10" man="1"/>
    <brk id="33" max="10" man="1"/>
    <brk id="5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2012-12-24T04:20:17Z</dcterms:modified>
</cp:coreProperties>
</file>