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Лист1!$8:$10</definedName>
  </definedNames>
  <calcPr calcId="145621"/>
</workbook>
</file>

<file path=xl/calcChain.xml><?xml version="1.0" encoding="utf-8"?>
<calcChain xmlns="http://schemas.openxmlformats.org/spreadsheetml/2006/main">
  <c r="K124" i="1"/>
  <c r="F124"/>
  <c r="F123"/>
  <c r="L124"/>
  <c r="F30" l="1"/>
  <c r="F13" l="1"/>
  <c r="H124" l="1"/>
  <c r="F137"/>
  <c r="L138"/>
  <c r="H34" l="1"/>
  <c r="H19" l="1"/>
  <c r="E138"/>
  <c r="J138"/>
  <c r="K138"/>
  <c r="I138"/>
  <c r="E34"/>
  <c r="I115"/>
  <c r="J115"/>
  <c r="K115"/>
  <c r="L115"/>
  <c r="H115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59"/>
  <c r="I124"/>
  <c r="J124"/>
  <c r="F118"/>
  <c r="F119"/>
  <c r="F120"/>
  <c r="F121"/>
  <c r="F122"/>
  <c r="F117"/>
  <c r="F136"/>
  <c r="F135"/>
  <c r="F129"/>
  <c r="F130"/>
  <c r="F131"/>
  <c r="F132"/>
  <c r="F133"/>
  <c r="F134"/>
  <c r="F127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36"/>
  <c r="I34"/>
  <c r="J34"/>
  <c r="K34"/>
  <c r="L34"/>
  <c r="F33"/>
  <c r="F27"/>
  <c r="F28"/>
  <c r="F26"/>
  <c r="F29"/>
  <c r="F31"/>
  <c r="F22"/>
  <c r="F23"/>
  <c r="F24"/>
  <c r="F25"/>
  <c r="F21"/>
  <c r="F14"/>
  <c r="F15"/>
  <c r="F16"/>
  <c r="F17"/>
  <c r="F18"/>
  <c r="F12"/>
  <c r="I19"/>
  <c r="J19"/>
  <c r="K19"/>
  <c r="L19"/>
  <c r="I57"/>
  <c r="E139" l="1"/>
  <c r="I139"/>
  <c r="F138"/>
  <c r="F19"/>
  <c r="F115"/>
  <c r="F57"/>
  <c r="F34"/>
  <c r="J57"/>
  <c r="J139" s="1"/>
  <c r="K57"/>
  <c r="K139" s="1"/>
  <c r="L57"/>
  <c r="L139" s="1"/>
  <c r="H57"/>
  <c r="H139" s="1"/>
  <c r="F139" l="1"/>
</calcChain>
</file>

<file path=xl/sharedStrings.xml><?xml version="1.0" encoding="utf-8"?>
<sst xmlns="http://schemas.openxmlformats.org/spreadsheetml/2006/main" count="810" uniqueCount="156">
  <si>
    <t>1. Уличное  освещение</t>
  </si>
  <si>
    <t>Освещение города (оплата электроэнергии)</t>
  </si>
  <si>
    <t>освещение города</t>
  </si>
  <si>
    <t>-</t>
  </si>
  <si>
    <t>Текущий ремонт, техническое содержание и обслуживание наружного освещения</t>
  </si>
  <si>
    <t>благоустройство города</t>
  </si>
  <si>
    <t>Капитальный ремонт наружного освещения</t>
  </si>
  <si>
    <t>улуч. освещ. города</t>
  </si>
  <si>
    <t>Всего по разделу 1</t>
  </si>
  <si>
    <t>Дорожная разметка</t>
  </si>
  <si>
    <t>Дорожные знаки</t>
  </si>
  <si>
    <t>Механизированная уборка дорог</t>
  </si>
  <si>
    <t>Всего по разделу 2</t>
  </si>
  <si>
    <t>3. Озеленение</t>
  </si>
  <si>
    <t>Посадка и уход  за деревьями  и кустарниками  по улицам  города</t>
  </si>
  <si>
    <t>Выдача бюджетным учреждениям саженцев - деревьев и кустарников  в период весеннего месячника «Леса и сада»</t>
  </si>
  <si>
    <t>Посадка цветников и «альпийских горок» однолетними и многолетними цветами с добавлением растительной земли, посевом семян цветочной рассады, уход (прополка, рыхление, полив, уборка отцветших растений) за цветниками, альпийскими горками</t>
  </si>
  <si>
    <t>Вертикальное озеленение города (установка чаш с цветами на стойках и подставках по улицам города, уход за цветами, сбор чаш на зиму)</t>
  </si>
  <si>
    <t>Выполнение работ по декоративному озеленению на аллеях, парках, скверах города</t>
  </si>
  <si>
    <t>Стрижка и омоложение живой изгороди по улицам города</t>
  </si>
  <si>
    <t>Восстановление газонов с посевом газонной травы по улицам города</t>
  </si>
  <si>
    <t>Всего по разделу 3</t>
  </si>
  <si>
    <t>4. Прочие мероприятия по благоустройству территорий городского округа</t>
  </si>
  <si>
    <t>Приобретение инвентаря (для проведения весеннего и осеннего месячников по санитарной уборке города)</t>
  </si>
  <si>
    <t>Субботники (затраты на автотранспорт и утилизацию мусора в ходе месячников по санитарной уборке города)</t>
  </si>
  <si>
    <t>Отлов и отстрел бездомных животных (кошек и собак, а также животных с подозрением на бешенство)</t>
  </si>
  <si>
    <t>благоустройство</t>
  </si>
  <si>
    <t>Проведение народного праздника «Сабантуй»</t>
  </si>
  <si>
    <t>Расчет индексов по СМР</t>
  </si>
  <si>
    <t>Обслуживание видеосистемы</t>
  </si>
  <si>
    <t>Ликвидация несанкционированных свалок</t>
  </si>
  <si>
    <t>Подготовка мест проведения сельскохозяйственных ярмарок</t>
  </si>
  <si>
    <t>Паводок – проведение взрывных работ по ликвидации ледовых заторов на р. Белой</t>
  </si>
  <si>
    <t>Содержание МАУ «УКХ» г. Салавата</t>
  </si>
  <si>
    <t>Устройство новогодних городков</t>
  </si>
  <si>
    <t>Содержание объекта яма «Беккари»</t>
  </si>
  <si>
    <t>Проведение противопожарных мероприятий</t>
  </si>
  <si>
    <t>Профилактическая обработка от насекомых и вредителей</t>
  </si>
  <si>
    <t>санитарно-эпидемиологические меры</t>
  </si>
  <si>
    <t>Всего по разделу 4</t>
  </si>
  <si>
    <t xml:space="preserve">5. Организация ритуальных услуг и содержание мест захоронения </t>
  </si>
  <si>
    <t>Содержание мест захоронения</t>
  </si>
  <si>
    <t>Охрана территорий кладбищ городского округа</t>
  </si>
  <si>
    <t>Всего по разделу 5</t>
  </si>
  <si>
    <t>Всего по разделу 6</t>
  </si>
  <si>
    <t>Всего по мероприятиям</t>
  </si>
  <si>
    <t>№ п/п</t>
  </si>
  <si>
    <t>Мероприятия</t>
  </si>
  <si>
    <t>Ожидаемые результаты</t>
  </si>
  <si>
    <t>Бюджет РФ</t>
  </si>
  <si>
    <t>Бюджет РБ</t>
  </si>
  <si>
    <t>Бюджет городского округа</t>
  </si>
  <si>
    <t>Собственные средства</t>
  </si>
  <si>
    <t>Источники финансирования, млн. рублей</t>
  </si>
  <si>
    <t>Объем капитальных вложений, млн. рублей</t>
  </si>
  <si>
    <t>2011 год</t>
  </si>
  <si>
    <t>2012 год</t>
  </si>
  <si>
    <t>2013 год</t>
  </si>
  <si>
    <t>2014 год</t>
  </si>
  <si>
    <t>2015 год</t>
  </si>
  <si>
    <t xml:space="preserve">Приложение </t>
  </si>
  <si>
    <t>к решению Совета</t>
  </si>
  <si>
    <t>городского округа город Салават</t>
  </si>
  <si>
    <t>Республики Башкортостан</t>
  </si>
  <si>
    <t>«3. Мероприятия Программы»</t>
  </si>
  <si>
    <t>Экспертиза рабочих проектов</t>
  </si>
  <si>
    <t>Корректировка рабочих проектов</t>
  </si>
  <si>
    <t>2. Содержание улично-дорожной сети и инженерных сооружений на ней в границах  городского округа</t>
  </si>
  <si>
    <t>Текущий ремонт дорог</t>
  </si>
  <si>
    <t>Замена светофорных объектов</t>
  </si>
  <si>
    <t>Установка ограждений безопасности по улицам города</t>
  </si>
  <si>
    <t>Ремонт ограждений безопасности</t>
  </si>
  <si>
    <t>Ремонт тротуаров</t>
  </si>
  <si>
    <t>Обслуживание технических средств организации дорожного движения</t>
  </si>
  <si>
    <t>Технический надзор</t>
  </si>
  <si>
    <t>Содержание ливневой канализации и пожарных гидрантов</t>
  </si>
  <si>
    <t>Ручная уборка территорий городского округа</t>
  </si>
  <si>
    <t>Сбор мусора, содержание туалетов, покос сорной растительности, очистка берега р.Белая от поросли</t>
  </si>
  <si>
    <t>Установка остановочных павильонов</t>
  </si>
  <si>
    <t>Благоустройство мест отдыха</t>
  </si>
  <si>
    <t>Профилактическая обработка от клещей и грызунов территорий городского пляжа</t>
  </si>
  <si>
    <t>Санитарно- эпидемиологическое обследование</t>
  </si>
  <si>
    <t>Изготовление иллюстрированных, шрифтовых плакатов – щитов по технике безопасности на воде</t>
  </si>
  <si>
    <t>Установка тревожной кнопки</t>
  </si>
  <si>
    <t>Капитальный ремонт фонтанчиков и колонок на городском пляже</t>
  </si>
  <si>
    <t>Отпуск из центральной системы водоснабжения города питьевой воды на нужды городского пляжа</t>
  </si>
  <si>
    <t>Ремонт остановочных павильонов</t>
  </si>
  <si>
    <t>Содержание скамеек и урн</t>
  </si>
  <si>
    <t>Приобретение и установка урн</t>
  </si>
  <si>
    <t>Приобретение и установка скамеек</t>
  </si>
  <si>
    <t>Услуги по предоставления МТК</t>
  </si>
  <si>
    <t>Услуги по предоставлению гидрометеорологической информации</t>
  </si>
  <si>
    <t>Уборка территорий кладбищ городского округа</t>
  </si>
  <si>
    <t>Приобретение техники</t>
  </si>
  <si>
    <t>обеспеч. безопасности</t>
  </si>
  <si>
    <t>Ремонт памятников города</t>
  </si>
  <si>
    <t>Изготовление и установка бюста и постамента  А.С. Пушкина</t>
  </si>
  <si>
    <t>Реконструкция памятника С.Юлаеву на перекрестке ул. Первомайская – ул.Северная</t>
  </si>
  <si>
    <t>Пошив и установка флажков на стеле (северный въезд в город Салават)</t>
  </si>
  <si>
    <t>Поставка и транспортировка газа к мемориального комплекса «Боевой Славы» по б.С.Юлаева</t>
  </si>
  <si>
    <t>Техническое обслуживание горелочного устройства</t>
  </si>
  <si>
    <t>Монтаж системы освещения площади им. В.И.Ленина</t>
  </si>
  <si>
    <t>Приобретение стелы на южный въезд в город</t>
  </si>
  <si>
    <t>Ремонт улично - дорожной сети</t>
  </si>
  <si>
    <t>Ремонт внутриквартальных территорий</t>
  </si>
  <si>
    <t>Изготовление технических паспортов</t>
  </si>
  <si>
    <t>Инженерно - геодезические изыскания</t>
  </si>
  <si>
    <t>Проектно - сметные работы</t>
  </si>
  <si>
    <t>Капитальный ремонт колодцев ливневой канализации</t>
  </si>
  <si>
    <t>Капитальный ремонт системы ливневой канализации</t>
  </si>
  <si>
    <t>Ремонт покрытий из тротуарной плитки у обелиска боевой и трудовой славы</t>
  </si>
  <si>
    <t>Устройство пирсов и очистка озер</t>
  </si>
  <si>
    <t>Установка а/м "Катюша" на мемориальном комплексе Боевой Славы по б.С.Юлаева</t>
  </si>
  <si>
    <t>Услуги по предоставлению технических условий</t>
  </si>
  <si>
    <t>Укрепление нагорных канав</t>
  </si>
  <si>
    <t>Ремонт ограждений</t>
  </si>
  <si>
    <t>Увеличение стоимости акций и иных форм участия в капитале</t>
  </si>
  <si>
    <t>Капитальный ремонт уличного водопровода по ул.Уфимской от ул.Ленинградской до б.С.Юлаева</t>
  </si>
  <si>
    <t>Капитальный ремонт уличного водопровода по ул.Уфимской от ул.Калинина до б.Космонавтов</t>
  </si>
  <si>
    <t>Капитальный ремонт ГКНС (замена насосного оборудования и комплектующих)</t>
  </si>
  <si>
    <t>Капитальный ремонт РУ-6кВ II подъема Зирганского водозабора</t>
  </si>
  <si>
    <t>Капитальный ремонт насосных станций с заменой оборудования на I подъеме Зирганского водозабора</t>
  </si>
  <si>
    <t>Приобретение дизельной электростанции 90-100 кВт для эксплуатации систем водоснабжения и водоотведения</t>
  </si>
  <si>
    <t>Содержание водопроводных и канализационных сетей</t>
  </si>
  <si>
    <t>Обустройство пешеходных переходов пандусами</t>
  </si>
  <si>
    <t>Ремонт искусственных дорожных неровностей</t>
  </si>
  <si>
    <t>Выкашивание травостоя</t>
  </si>
  <si>
    <t xml:space="preserve">Вырубка поросли </t>
  </si>
  <si>
    <t>Очистка от сорной растительности покрытий из плит</t>
  </si>
  <si>
    <t xml:space="preserve">Выкашивание, сбор и сжигание очагов дикорастущий конопли  </t>
  </si>
  <si>
    <t>Валка сухих и аварийных деревьев</t>
  </si>
  <si>
    <t>Вырезка сухих и свисающих ветвей деревьев</t>
  </si>
  <si>
    <t>Сбор веток и сломанных деревьев по улицам города</t>
  </si>
  <si>
    <t>Вырубка деревьев попадающих в охранную зону</t>
  </si>
  <si>
    <t>Обрезка веток свисающих на ЛЭП</t>
  </si>
  <si>
    <t>Формовочная обрезка деревьев</t>
  </si>
  <si>
    <t>Выкарчевка пней и кустарников</t>
  </si>
  <si>
    <t>Установка заборов</t>
  </si>
  <si>
    <t>Приобретение фонтанчиков на городской пляж</t>
  </si>
  <si>
    <t>Содержание фонтана</t>
  </si>
  <si>
    <t>Паспортизация улиц города</t>
  </si>
  <si>
    <t>Капитальный ремонт фонтана</t>
  </si>
  <si>
    <t>Экспертиза путепроводов и висячего моста</t>
  </si>
  <si>
    <t>Приобретение контейнеров</t>
  </si>
  <si>
    <t>Разработка программы комплексной инженерной инфраструктуры</t>
  </si>
  <si>
    <t>6. Развитие коммунальной инфраструктуры</t>
  </si>
  <si>
    <t>Устранение утечки в колодце в водопроводной сети</t>
  </si>
  <si>
    <t>Ремонт висячего моста через р.Белая</t>
  </si>
  <si>
    <t>Ремонт путепроводов</t>
  </si>
  <si>
    <t>Разработка проектно-сметной документации</t>
  </si>
  <si>
    <t>обеспечен. безопасности</t>
  </si>
  <si>
    <t>озеленение города</t>
  </si>
  <si>
    <t>санитарная очистка города</t>
  </si>
  <si>
    <t>Разработка схем</t>
  </si>
  <si>
    <t>Замена бордюрных камней</t>
  </si>
  <si>
    <t>Установка шлагбаума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</si>
</sst>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165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9"/>
  <sheetViews>
    <sheetView tabSelected="1" workbookViewId="0">
      <selection activeCell="N6" sqref="N6"/>
    </sheetView>
  </sheetViews>
  <sheetFormatPr defaultRowHeight="12.75"/>
  <cols>
    <col min="1" max="1" width="3.85546875" style="1" customWidth="1"/>
    <col min="2" max="2" width="41.42578125" style="7" customWidth="1"/>
    <col min="3" max="3" width="21.42578125" style="7" customWidth="1"/>
    <col min="4" max="4" width="7" style="1" customWidth="1"/>
    <col min="5" max="5" width="7.42578125" style="1" customWidth="1"/>
    <col min="6" max="6" width="8" style="1" customWidth="1"/>
    <col min="7" max="7" width="7.7109375" style="1" customWidth="1"/>
    <col min="8" max="8" width="7.28515625" style="1" customWidth="1"/>
    <col min="9" max="9" width="7.85546875" style="1" customWidth="1"/>
    <col min="10" max="10" width="7.5703125" style="1" customWidth="1"/>
    <col min="11" max="11" width="7.85546875" style="1" customWidth="1"/>
    <col min="12" max="12" width="8.140625" style="1" customWidth="1"/>
    <col min="13" max="16384" width="9.140625" style="4"/>
  </cols>
  <sheetData>
    <row r="1" spans="1:12" ht="15.75">
      <c r="I1" s="16" t="s">
        <v>60</v>
      </c>
      <c r="J1" s="4"/>
    </row>
    <row r="2" spans="1:12" ht="15.75">
      <c r="I2" s="16" t="s">
        <v>61</v>
      </c>
      <c r="J2" s="4"/>
    </row>
    <row r="3" spans="1:12" ht="15.75">
      <c r="I3" s="16" t="s">
        <v>62</v>
      </c>
      <c r="J3" s="4"/>
    </row>
    <row r="4" spans="1:12" ht="15.75">
      <c r="I4" s="16" t="s">
        <v>63</v>
      </c>
      <c r="J4" s="4"/>
    </row>
    <row r="5" spans="1:12" ht="15.75">
      <c r="I5" s="16"/>
      <c r="J5" s="4"/>
    </row>
    <row r="6" spans="1:12" ht="15.75">
      <c r="I6" s="16"/>
      <c r="J6" s="4"/>
    </row>
    <row r="7" spans="1:12" ht="18.75">
      <c r="A7" s="48" t="s">
        <v>64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1:12" s="23" customFormat="1" ht="28.5" customHeight="1">
      <c r="A8" s="50" t="s">
        <v>46</v>
      </c>
      <c r="B8" s="50" t="s">
        <v>47</v>
      </c>
      <c r="C8" s="50" t="s">
        <v>48</v>
      </c>
      <c r="D8" s="50" t="s">
        <v>53</v>
      </c>
      <c r="E8" s="50"/>
      <c r="F8" s="50"/>
      <c r="G8" s="50"/>
      <c r="H8" s="49" t="s">
        <v>54</v>
      </c>
      <c r="I8" s="49"/>
      <c r="J8" s="49"/>
      <c r="K8" s="49"/>
      <c r="L8" s="49"/>
    </row>
    <row r="9" spans="1:12" s="23" customFormat="1" ht="51">
      <c r="A9" s="50"/>
      <c r="B9" s="50"/>
      <c r="C9" s="50"/>
      <c r="D9" s="24" t="s">
        <v>49</v>
      </c>
      <c r="E9" s="24" t="s">
        <v>50</v>
      </c>
      <c r="F9" s="24" t="s">
        <v>51</v>
      </c>
      <c r="G9" s="24" t="s">
        <v>52</v>
      </c>
      <c r="H9" s="24" t="s">
        <v>55</v>
      </c>
      <c r="I9" s="24" t="s">
        <v>56</v>
      </c>
      <c r="J9" s="24" t="s">
        <v>57</v>
      </c>
      <c r="K9" s="24" t="s">
        <v>58</v>
      </c>
      <c r="L9" s="24" t="s">
        <v>59</v>
      </c>
    </row>
    <row r="10" spans="1:12" s="23" customFormat="1">
      <c r="A10" s="25">
        <v>1</v>
      </c>
      <c r="B10" s="25">
        <v>2</v>
      </c>
      <c r="C10" s="25">
        <v>3</v>
      </c>
      <c r="D10" s="25">
        <v>4</v>
      </c>
      <c r="E10" s="25">
        <v>5</v>
      </c>
      <c r="F10" s="25">
        <v>6</v>
      </c>
      <c r="G10" s="25">
        <v>7</v>
      </c>
      <c r="H10" s="25">
        <v>8</v>
      </c>
      <c r="I10" s="25">
        <v>9</v>
      </c>
      <c r="J10" s="25">
        <v>10</v>
      </c>
      <c r="K10" s="25">
        <v>11</v>
      </c>
      <c r="L10" s="25">
        <v>12</v>
      </c>
    </row>
    <row r="11" spans="1:12" ht="12.75" customHeight="1">
      <c r="A11" s="10" t="s">
        <v>0</v>
      </c>
      <c r="B11" s="12"/>
      <c r="C11" s="33"/>
      <c r="D11" s="12"/>
      <c r="E11" s="12"/>
      <c r="F11" s="12"/>
      <c r="G11" s="12"/>
      <c r="H11" s="12"/>
      <c r="I11" s="12"/>
      <c r="J11" s="12"/>
      <c r="K11" s="12"/>
      <c r="L11" s="13"/>
    </row>
    <row r="12" spans="1:12" ht="14.25" customHeight="1">
      <c r="A12" s="18">
        <v>1</v>
      </c>
      <c r="B12" s="11" t="s">
        <v>1</v>
      </c>
      <c r="C12" s="11" t="s">
        <v>2</v>
      </c>
      <c r="D12" s="18" t="s">
        <v>3</v>
      </c>
      <c r="E12" s="18" t="s">
        <v>3</v>
      </c>
      <c r="F12" s="20">
        <f>SUM(H12:L12)</f>
        <v>74.3</v>
      </c>
      <c r="G12" s="18" t="s">
        <v>3</v>
      </c>
      <c r="H12" s="20">
        <v>13</v>
      </c>
      <c r="I12" s="20">
        <v>13.8</v>
      </c>
      <c r="J12" s="20">
        <v>15</v>
      </c>
      <c r="K12" s="20">
        <v>16</v>
      </c>
      <c r="L12" s="20">
        <v>16.5</v>
      </c>
    </row>
    <row r="13" spans="1:12" ht="30" customHeight="1">
      <c r="A13" s="2">
        <v>2</v>
      </c>
      <c r="B13" s="5" t="s">
        <v>4</v>
      </c>
      <c r="C13" s="5" t="s">
        <v>5</v>
      </c>
      <c r="D13" s="2" t="s">
        <v>3</v>
      </c>
      <c r="E13" s="2" t="s">
        <v>3</v>
      </c>
      <c r="F13" s="21">
        <f>SUM(H13:L13)</f>
        <v>24.31</v>
      </c>
      <c r="G13" s="2" t="s">
        <v>3</v>
      </c>
      <c r="H13" s="21">
        <v>4.8099999999999996</v>
      </c>
      <c r="I13" s="21">
        <v>5.5</v>
      </c>
      <c r="J13" s="21">
        <v>5</v>
      </c>
      <c r="K13" s="21">
        <v>5</v>
      </c>
      <c r="L13" s="21">
        <v>4</v>
      </c>
    </row>
    <row r="14" spans="1:12" ht="15.75" customHeight="1">
      <c r="A14" s="2">
        <v>3</v>
      </c>
      <c r="B14" s="5" t="s">
        <v>6</v>
      </c>
      <c r="C14" s="5" t="s">
        <v>7</v>
      </c>
      <c r="D14" s="2" t="s">
        <v>3</v>
      </c>
      <c r="E14" s="2" t="s">
        <v>3</v>
      </c>
      <c r="F14" s="21">
        <f t="shared" ref="F14:F18" si="0">SUM(H14:L14)</f>
        <v>2.4</v>
      </c>
      <c r="G14" s="2" t="s">
        <v>3</v>
      </c>
      <c r="H14" s="21">
        <v>0.4</v>
      </c>
      <c r="I14" s="21">
        <v>0.5</v>
      </c>
      <c r="J14" s="21">
        <v>0.5</v>
      </c>
      <c r="K14" s="21">
        <v>0.5</v>
      </c>
      <c r="L14" s="21">
        <v>0.5</v>
      </c>
    </row>
    <row r="15" spans="1:12" ht="15" customHeight="1">
      <c r="A15" s="2">
        <v>4</v>
      </c>
      <c r="B15" s="5" t="s">
        <v>66</v>
      </c>
      <c r="C15" s="5" t="s">
        <v>3</v>
      </c>
      <c r="D15" s="2" t="s">
        <v>3</v>
      </c>
      <c r="E15" s="2" t="s">
        <v>3</v>
      </c>
      <c r="F15" s="21">
        <f t="shared" si="0"/>
        <v>0.2</v>
      </c>
      <c r="G15" s="2" t="s">
        <v>3</v>
      </c>
      <c r="H15" s="21">
        <v>0.2</v>
      </c>
      <c r="I15" s="21" t="s">
        <v>3</v>
      </c>
      <c r="J15" s="21" t="s">
        <v>3</v>
      </c>
      <c r="K15" s="21" t="s">
        <v>3</v>
      </c>
      <c r="L15" s="21" t="s">
        <v>3</v>
      </c>
    </row>
    <row r="16" spans="1:12" ht="15.75" customHeight="1">
      <c r="A16" s="2">
        <v>5</v>
      </c>
      <c r="B16" s="5" t="s">
        <v>65</v>
      </c>
      <c r="C16" s="5" t="s">
        <v>3</v>
      </c>
      <c r="D16" s="2" t="s">
        <v>3</v>
      </c>
      <c r="E16" s="2" t="s">
        <v>3</v>
      </c>
      <c r="F16" s="21">
        <f t="shared" si="0"/>
        <v>0.2</v>
      </c>
      <c r="G16" s="2" t="s">
        <v>3</v>
      </c>
      <c r="H16" s="21">
        <v>0.2</v>
      </c>
      <c r="I16" s="21" t="s">
        <v>3</v>
      </c>
      <c r="J16" s="21" t="s">
        <v>3</v>
      </c>
      <c r="K16" s="21" t="s">
        <v>3</v>
      </c>
      <c r="L16" s="21" t="s">
        <v>3</v>
      </c>
    </row>
    <row r="17" spans="1:12" ht="28.5" customHeight="1">
      <c r="A17" s="2">
        <v>6</v>
      </c>
      <c r="B17" s="26" t="s">
        <v>101</v>
      </c>
      <c r="C17" s="5" t="s">
        <v>5</v>
      </c>
      <c r="D17" s="2" t="s">
        <v>3</v>
      </c>
      <c r="E17" s="2" t="s">
        <v>3</v>
      </c>
      <c r="F17" s="21">
        <f t="shared" si="0"/>
        <v>0.6</v>
      </c>
      <c r="G17" s="2" t="s">
        <v>3</v>
      </c>
      <c r="H17" s="21" t="s">
        <v>3</v>
      </c>
      <c r="I17" s="21">
        <v>0.6</v>
      </c>
      <c r="J17" s="21" t="s">
        <v>3</v>
      </c>
      <c r="K17" s="21" t="s">
        <v>3</v>
      </c>
      <c r="L17" s="21" t="s">
        <v>3</v>
      </c>
    </row>
    <row r="18" spans="1:12" ht="15.75" customHeight="1">
      <c r="A18" s="2">
        <v>7</v>
      </c>
      <c r="B18" s="26" t="s">
        <v>102</v>
      </c>
      <c r="C18" s="5" t="s">
        <v>5</v>
      </c>
      <c r="D18" s="2" t="s">
        <v>3</v>
      </c>
      <c r="E18" s="2" t="s">
        <v>3</v>
      </c>
      <c r="F18" s="21">
        <f t="shared" si="0"/>
        <v>2</v>
      </c>
      <c r="G18" s="2" t="s">
        <v>3</v>
      </c>
      <c r="H18" s="21" t="s">
        <v>3</v>
      </c>
      <c r="I18" s="21">
        <v>2</v>
      </c>
      <c r="J18" s="21" t="s">
        <v>3</v>
      </c>
      <c r="K18" s="21" t="s">
        <v>3</v>
      </c>
      <c r="L18" s="21" t="s">
        <v>3</v>
      </c>
    </row>
    <row r="19" spans="1:12">
      <c r="A19" s="9"/>
      <c r="B19" s="8" t="s">
        <v>8</v>
      </c>
      <c r="C19" s="34"/>
      <c r="D19" s="9" t="s">
        <v>3</v>
      </c>
      <c r="E19" s="9" t="s">
        <v>3</v>
      </c>
      <c r="F19" s="44">
        <f>SUM(F12:F18)</f>
        <v>104.01</v>
      </c>
      <c r="G19" s="44" t="s">
        <v>3</v>
      </c>
      <c r="H19" s="44">
        <f>SUM(H12:H18)</f>
        <v>18.609999999999996</v>
      </c>
      <c r="I19" s="44">
        <f t="shared" ref="I19:L19" si="1">SUM(I12:I18)</f>
        <v>22.400000000000002</v>
      </c>
      <c r="J19" s="44">
        <f t="shared" si="1"/>
        <v>20.5</v>
      </c>
      <c r="K19" s="44">
        <f t="shared" si="1"/>
        <v>21.5</v>
      </c>
      <c r="L19" s="44">
        <f t="shared" si="1"/>
        <v>21</v>
      </c>
    </row>
    <row r="20" spans="1:12" ht="12.75" customHeight="1">
      <c r="A20" s="10" t="s">
        <v>67</v>
      </c>
      <c r="B20" s="14"/>
      <c r="C20" s="33"/>
      <c r="D20" s="14"/>
      <c r="E20" s="14"/>
      <c r="F20" s="14"/>
      <c r="G20" s="14"/>
      <c r="H20" s="14"/>
      <c r="I20" s="14"/>
      <c r="J20" s="14"/>
      <c r="K20" s="14"/>
      <c r="L20" s="15"/>
    </row>
    <row r="21" spans="1:12" ht="15.75" customHeight="1">
      <c r="A21" s="18">
        <v>1</v>
      </c>
      <c r="B21" s="11" t="s">
        <v>68</v>
      </c>
      <c r="C21" s="11" t="s">
        <v>150</v>
      </c>
      <c r="D21" s="18" t="s">
        <v>3</v>
      </c>
      <c r="E21" s="18" t="s">
        <v>3</v>
      </c>
      <c r="F21" s="20">
        <f>SUM(H21:L21)</f>
        <v>40.700000000000003</v>
      </c>
      <c r="G21" s="18" t="s">
        <v>3</v>
      </c>
      <c r="H21" s="20">
        <v>6.1</v>
      </c>
      <c r="I21" s="20">
        <v>5.6</v>
      </c>
      <c r="J21" s="20">
        <v>9</v>
      </c>
      <c r="K21" s="20">
        <v>10</v>
      </c>
      <c r="L21" s="20">
        <v>10</v>
      </c>
    </row>
    <row r="22" spans="1:12" ht="15.75" customHeight="1">
      <c r="A22" s="2">
        <v>2</v>
      </c>
      <c r="B22" s="5" t="s">
        <v>9</v>
      </c>
      <c r="C22" s="5" t="s">
        <v>150</v>
      </c>
      <c r="D22" s="6" t="s">
        <v>3</v>
      </c>
      <c r="E22" s="2" t="s">
        <v>3</v>
      </c>
      <c r="F22" s="21">
        <f t="shared" ref="F22:F31" si="2">SUM(H22:L22)</f>
        <v>18.2</v>
      </c>
      <c r="G22" s="2" t="s">
        <v>3</v>
      </c>
      <c r="H22" s="21">
        <v>1.6</v>
      </c>
      <c r="I22" s="21">
        <v>2.6</v>
      </c>
      <c r="J22" s="21">
        <v>4.5</v>
      </c>
      <c r="K22" s="21">
        <v>4.7</v>
      </c>
      <c r="L22" s="21">
        <v>4.8</v>
      </c>
    </row>
    <row r="23" spans="1:12" ht="15" customHeight="1">
      <c r="A23" s="2">
        <v>3</v>
      </c>
      <c r="B23" s="5" t="s">
        <v>10</v>
      </c>
      <c r="C23" s="5" t="s">
        <v>150</v>
      </c>
      <c r="D23" s="6" t="s">
        <v>3</v>
      </c>
      <c r="E23" s="2" t="s">
        <v>3</v>
      </c>
      <c r="F23" s="21">
        <f t="shared" si="2"/>
        <v>2.9</v>
      </c>
      <c r="G23" s="2" t="s">
        <v>3</v>
      </c>
      <c r="H23" s="21">
        <v>0.6</v>
      </c>
      <c r="I23" s="21">
        <v>0.7</v>
      </c>
      <c r="J23" s="21">
        <v>0.5</v>
      </c>
      <c r="K23" s="21">
        <v>0.5</v>
      </c>
      <c r="L23" s="21">
        <v>0.6</v>
      </c>
    </row>
    <row r="24" spans="1:12" ht="15" customHeight="1">
      <c r="A24" s="2">
        <v>4</v>
      </c>
      <c r="B24" s="5" t="s">
        <v>69</v>
      </c>
      <c r="C24" s="5" t="s">
        <v>150</v>
      </c>
      <c r="D24" s="6" t="s">
        <v>3</v>
      </c>
      <c r="E24" s="2"/>
      <c r="F24" s="21">
        <f t="shared" si="2"/>
        <v>10.5</v>
      </c>
      <c r="G24" s="2" t="s">
        <v>3</v>
      </c>
      <c r="H24" s="21">
        <v>1.6</v>
      </c>
      <c r="I24" s="21">
        <v>1.5</v>
      </c>
      <c r="J24" s="21">
        <v>1.6</v>
      </c>
      <c r="K24" s="21">
        <v>2.6</v>
      </c>
      <c r="L24" s="21">
        <v>3.2</v>
      </c>
    </row>
    <row r="25" spans="1:12" ht="15" customHeight="1">
      <c r="A25" s="2">
        <v>5</v>
      </c>
      <c r="B25" s="5" t="s">
        <v>125</v>
      </c>
      <c r="C25" s="5" t="s">
        <v>150</v>
      </c>
      <c r="D25" s="6" t="s">
        <v>3</v>
      </c>
      <c r="E25" s="2" t="s">
        <v>3</v>
      </c>
      <c r="F25" s="21">
        <f t="shared" si="2"/>
        <v>6.1</v>
      </c>
      <c r="G25" s="2" t="s">
        <v>3</v>
      </c>
      <c r="H25" s="21">
        <v>0.2</v>
      </c>
      <c r="I25" s="21">
        <v>0.4</v>
      </c>
      <c r="J25" s="21">
        <v>3</v>
      </c>
      <c r="K25" s="21">
        <v>1.5</v>
      </c>
      <c r="L25" s="21">
        <v>1</v>
      </c>
    </row>
    <row r="26" spans="1:12" ht="25.5" customHeight="1">
      <c r="A26" s="2">
        <v>6</v>
      </c>
      <c r="B26" s="5" t="s">
        <v>73</v>
      </c>
      <c r="C26" s="5" t="s">
        <v>150</v>
      </c>
      <c r="D26" s="6" t="s">
        <v>3</v>
      </c>
      <c r="E26" s="2">
        <v>5.4</v>
      </c>
      <c r="F26" s="21">
        <f>H26+I26+J26+K26+L26-E26</f>
        <v>23.9</v>
      </c>
      <c r="G26" s="2" t="s">
        <v>3</v>
      </c>
      <c r="H26" s="21">
        <v>5.8</v>
      </c>
      <c r="I26" s="21">
        <v>5.8</v>
      </c>
      <c r="J26" s="21">
        <v>5.7</v>
      </c>
      <c r="K26" s="21">
        <v>6</v>
      </c>
      <c r="L26" s="21">
        <v>6</v>
      </c>
    </row>
    <row r="27" spans="1:12" ht="15" customHeight="1">
      <c r="A27" s="2">
        <v>7</v>
      </c>
      <c r="B27" s="5" t="s">
        <v>103</v>
      </c>
      <c r="C27" s="5" t="s">
        <v>5</v>
      </c>
      <c r="D27" s="2" t="s">
        <v>3</v>
      </c>
      <c r="E27" s="2">
        <v>84.2</v>
      </c>
      <c r="F27" s="21">
        <f t="shared" ref="F27:F28" si="3">H27+I27+J27+K27+L27-E27</f>
        <v>56.499999999999986</v>
      </c>
      <c r="G27" s="2" t="s">
        <v>3</v>
      </c>
      <c r="H27" s="21">
        <v>7</v>
      </c>
      <c r="I27" s="21">
        <v>22</v>
      </c>
      <c r="J27" s="29">
        <v>44.7</v>
      </c>
      <c r="K27" s="21">
        <v>35</v>
      </c>
      <c r="L27" s="21">
        <v>32</v>
      </c>
    </row>
    <row r="28" spans="1:12" ht="14.25" customHeight="1">
      <c r="A28" s="2">
        <v>8</v>
      </c>
      <c r="B28" s="5" t="s">
        <v>104</v>
      </c>
      <c r="C28" s="5" t="s">
        <v>5</v>
      </c>
      <c r="D28" s="6" t="s">
        <v>3</v>
      </c>
      <c r="E28" s="2">
        <v>78</v>
      </c>
      <c r="F28" s="21">
        <f t="shared" si="3"/>
        <v>25.099999999999994</v>
      </c>
      <c r="G28" s="2" t="s">
        <v>3</v>
      </c>
      <c r="H28" s="21">
        <v>33.700000000000003</v>
      </c>
      <c r="I28" s="21">
        <v>24.4</v>
      </c>
      <c r="J28" s="29">
        <v>15</v>
      </c>
      <c r="K28" s="21">
        <v>15</v>
      </c>
      <c r="L28" s="21">
        <v>15</v>
      </c>
    </row>
    <row r="29" spans="1:12" ht="15.75" customHeight="1">
      <c r="A29" s="2">
        <v>9</v>
      </c>
      <c r="B29" s="5" t="s">
        <v>72</v>
      </c>
      <c r="C29" s="5" t="s">
        <v>5</v>
      </c>
      <c r="D29" s="6" t="s">
        <v>3</v>
      </c>
      <c r="E29" s="2" t="s">
        <v>3</v>
      </c>
      <c r="F29" s="21">
        <f t="shared" si="2"/>
        <v>15.5</v>
      </c>
      <c r="G29" s="2" t="s">
        <v>3</v>
      </c>
      <c r="H29" s="21">
        <v>0.3</v>
      </c>
      <c r="I29" s="21">
        <v>0.2</v>
      </c>
      <c r="J29" s="21">
        <v>5</v>
      </c>
      <c r="K29" s="21">
        <v>6</v>
      </c>
      <c r="L29" s="21">
        <v>4</v>
      </c>
    </row>
    <row r="30" spans="1:12" ht="15.75" customHeight="1">
      <c r="A30" s="2">
        <v>10</v>
      </c>
      <c r="B30" s="5" t="s">
        <v>154</v>
      </c>
      <c r="C30" s="5" t="s">
        <v>5</v>
      </c>
      <c r="D30" s="6" t="s">
        <v>3</v>
      </c>
      <c r="E30" s="2" t="s">
        <v>3</v>
      </c>
      <c r="F30" s="21">
        <f t="shared" si="2"/>
        <v>2</v>
      </c>
      <c r="G30" s="2" t="s">
        <v>3</v>
      </c>
      <c r="H30" s="21" t="s">
        <v>3</v>
      </c>
      <c r="I30" s="21" t="s">
        <v>3</v>
      </c>
      <c r="J30" s="21">
        <v>2</v>
      </c>
      <c r="K30" s="21" t="s">
        <v>3</v>
      </c>
      <c r="L30" s="21" t="s">
        <v>3</v>
      </c>
    </row>
    <row r="31" spans="1:12" ht="15.75" customHeight="1">
      <c r="A31" s="2">
        <v>11</v>
      </c>
      <c r="B31" s="5" t="s">
        <v>124</v>
      </c>
      <c r="C31" s="5" t="s">
        <v>5</v>
      </c>
      <c r="D31" s="6" t="s">
        <v>3</v>
      </c>
      <c r="E31" s="2" t="s">
        <v>3</v>
      </c>
      <c r="F31" s="21">
        <f t="shared" si="2"/>
        <v>1.8</v>
      </c>
      <c r="G31" s="2" t="s">
        <v>3</v>
      </c>
      <c r="H31" s="21" t="s">
        <v>3</v>
      </c>
      <c r="I31" s="21">
        <v>0.3</v>
      </c>
      <c r="J31" s="21">
        <v>0.5</v>
      </c>
      <c r="K31" s="21">
        <v>0.5</v>
      </c>
      <c r="L31" s="21">
        <v>0.5</v>
      </c>
    </row>
    <row r="32" spans="1:12" ht="15" customHeight="1">
      <c r="A32" s="2">
        <v>12</v>
      </c>
      <c r="B32" s="5" t="s">
        <v>148</v>
      </c>
      <c r="C32" s="5" t="s">
        <v>150</v>
      </c>
      <c r="D32" s="6" t="s">
        <v>3</v>
      </c>
      <c r="E32" s="28">
        <v>195</v>
      </c>
      <c r="F32" s="21">
        <v>5</v>
      </c>
      <c r="G32" s="2" t="s">
        <v>3</v>
      </c>
      <c r="H32" s="21" t="s">
        <v>3</v>
      </c>
      <c r="I32" s="21" t="s">
        <v>3</v>
      </c>
      <c r="J32" s="21" t="s">
        <v>3</v>
      </c>
      <c r="K32" s="21">
        <v>100</v>
      </c>
      <c r="L32" s="21">
        <v>100</v>
      </c>
    </row>
    <row r="33" spans="1:12" ht="15" customHeight="1">
      <c r="A33" s="2">
        <v>13</v>
      </c>
      <c r="B33" s="5" t="s">
        <v>74</v>
      </c>
      <c r="C33" s="5" t="s">
        <v>3</v>
      </c>
      <c r="D33" s="6" t="s">
        <v>3</v>
      </c>
      <c r="E33" s="2">
        <v>0.1</v>
      </c>
      <c r="F33" s="21">
        <f>H33+I33+J33+K33+L33-E33</f>
        <v>0.78000000000000014</v>
      </c>
      <c r="G33" s="2" t="s">
        <v>3</v>
      </c>
      <c r="H33" s="43">
        <v>0.08</v>
      </c>
      <c r="I33" s="21">
        <v>0.2</v>
      </c>
      <c r="J33" s="21">
        <v>0.2</v>
      </c>
      <c r="K33" s="21">
        <v>0.2</v>
      </c>
      <c r="L33" s="21">
        <v>0.2</v>
      </c>
    </row>
    <row r="34" spans="1:12">
      <c r="A34" s="9"/>
      <c r="B34" s="8" t="s">
        <v>12</v>
      </c>
      <c r="C34" s="19"/>
      <c r="D34" s="9" t="s">
        <v>3</v>
      </c>
      <c r="E34" s="44">
        <f>SUM(E26:E33)</f>
        <v>362.70000000000005</v>
      </c>
      <c r="F34" s="44">
        <f>SUM(F21:F33)</f>
        <v>208.98000000000002</v>
      </c>
      <c r="G34" s="44" t="s">
        <v>3</v>
      </c>
      <c r="H34" s="44">
        <f>SUM(H21:H33)</f>
        <v>56.98</v>
      </c>
      <c r="I34" s="44">
        <f t="shared" ref="I34:L34" si="4">SUM(I21:I33)</f>
        <v>63.699999999999996</v>
      </c>
      <c r="J34" s="44">
        <f t="shared" si="4"/>
        <v>91.7</v>
      </c>
      <c r="K34" s="44">
        <f t="shared" si="4"/>
        <v>182</v>
      </c>
      <c r="L34" s="44">
        <f t="shared" si="4"/>
        <v>177.29999999999998</v>
      </c>
    </row>
    <row r="35" spans="1:12" ht="12.75" customHeight="1">
      <c r="A35" s="10" t="s">
        <v>13</v>
      </c>
      <c r="B35" s="14"/>
      <c r="C35" s="33"/>
      <c r="D35" s="14"/>
      <c r="E35" s="14"/>
      <c r="F35" s="14"/>
      <c r="G35" s="14"/>
      <c r="H35" s="14"/>
      <c r="I35" s="14"/>
      <c r="J35" s="14"/>
      <c r="K35" s="14"/>
      <c r="L35" s="15"/>
    </row>
    <row r="36" spans="1:12" ht="30" customHeight="1">
      <c r="A36" s="18">
        <v>1</v>
      </c>
      <c r="B36" s="11" t="s">
        <v>14</v>
      </c>
      <c r="C36" s="27" t="s">
        <v>151</v>
      </c>
      <c r="D36" s="18" t="s">
        <v>3</v>
      </c>
      <c r="E36" s="18" t="s">
        <v>3</v>
      </c>
      <c r="F36" s="18">
        <f>SUM(H36:L36)</f>
        <v>2.9</v>
      </c>
      <c r="G36" s="18" t="s">
        <v>3</v>
      </c>
      <c r="H36" s="18">
        <v>0.2</v>
      </c>
      <c r="I36" s="18">
        <v>0.2</v>
      </c>
      <c r="J36" s="18">
        <v>0.3</v>
      </c>
      <c r="K36" s="18">
        <v>1.2</v>
      </c>
      <c r="L36" s="30">
        <v>1</v>
      </c>
    </row>
    <row r="37" spans="1:12" ht="39.75" customHeight="1">
      <c r="A37" s="2">
        <v>2</v>
      </c>
      <c r="B37" s="5" t="s">
        <v>15</v>
      </c>
      <c r="C37" s="32" t="s">
        <v>151</v>
      </c>
      <c r="D37" s="2" t="s">
        <v>3</v>
      </c>
      <c r="E37" s="2" t="s">
        <v>3</v>
      </c>
      <c r="F37" s="2">
        <f t="shared" ref="F37:F56" si="5">SUM(H37:L37)</f>
        <v>0.1</v>
      </c>
      <c r="G37" s="2" t="s">
        <v>3</v>
      </c>
      <c r="H37" s="2">
        <v>0.1</v>
      </c>
      <c r="I37" s="2" t="s">
        <v>3</v>
      </c>
      <c r="J37" s="2" t="s">
        <v>3</v>
      </c>
      <c r="K37" s="2" t="s">
        <v>3</v>
      </c>
      <c r="L37" s="2" t="s">
        <v>3</v>
      </c>
    </row>
    <row r="38" spans="1:12" ht="77.25" customHeight="1">
      <c r="A38" s="2">
        <v>3</v>
      </c>
      <c r="B38" s="5" t="s">
        <v>16</v>
      </c>
      <c r="C38" s="32" t="s">
        <v>151</v>
      </c>
      <c r="D38" s="2" t="s">
        <v>3</v>
      </c>
      <c r="E38" s="2" t="s">
        <v>3</v>
      </c>
      <c r="F38" s="2">
        <f t="shared" si="5"/>
        <v>38</v>
      </c>
      <c r="G38" s="2" t="s">
        <v>3</v>
      </c>
      <c r="H38" s="2">
        <v>5.5</v>
      </c>
      <c r="I38" s="2">
        <v>5.5</v>
      </c>
      <c r="J38" s="28">
        <v>9</v>
      </c>
      <c r="K38" s="28">
        <v>9</v>
      </c>
      <c r="L38" s="28">
        <v>9</v>
      </c>
    </row>
    <row r="39" spans="1:12" ht="42" customHeight="1">
      <c r="A39" s="2">
        <v>4</v>
      </c>
      <c r="B39" s="5" t="s">
        <v>17</v>
      </c>
      <c r="C39" s="32" t="s">
        <v>151</v>
      </c>
      <c r="D39" s="2" t="s">
        <v>3</v>
      </c>
      <c r="E39" s="2" t="s">
        <v>3</v>
      </c>
      <c r="F39" s="2">
        <f t="shared" si="5"/>
        <v>2.4</v>
      </c>
      <c r="G39" s="2" t="s">
        <v>3</v>
      </c>
      <c r="H39" s="2">
        <v>0.4</v>
      </c>
      <c r="I39" s="2">
        <v>0.3</v>
      </c>
      <c r="J39" s="2">
        <v>0.5</v>
      </c>
      <c r="K39" s="2">
        <v>0.6</v>
      </c>
      <c r="L39" s="2">
        <v>0.6</v>
      </c>
    </row>
    <row r="40" spans="1:12" ht="28.5" customHeight="1">
      <c r="A40" s="2">
        <v>5</v>
      </c>
      <c r="B40" s="5" t="s">
        <v>18</v>
      </c>
      <c r="C40" s="32" t="s">
        <v>151</v>
      </c>
      <c r="D40" s="2" t="s">
        <v>3</v>
      </c>
      <c r="E40" s="2" t="s">
        <v>3</v>
      </c>
      <c r="F40" s="2">
        <f t="shared" si="5"/>
        <v>1</v>
      </c>
      <c r="G40" s="2" t="s">
        <v>3</v>
      </c>
      <c r="H40" s="2" t="s">
        <v>3</v>
      </c>
      <c r="I40" s="2" t="s">
        <v>3</v>
      </c>
      <c r="J40" s="2" t="s">
        <v>3</v>
      </c>
      <c r="K40" s="2">
        <v>0.5</v>
      </c>
      <c r="L40" s="2">
        <v>0.5</v>
      </c>
    </row>
    <row r="41" spans="1:12" ht="15" customHeight="1">
      <c r="A41" s="2">
        <v>6</v>
      </c>
      <c r="B41" s="5" t="s">
        <v>19</v>
      </c>
      <c r="C41" s="5" t="s">
        <v>5</v>
      </c>
      <c r="D41" s="2" t="s">
        <v>3</v>
      </c>
      <c r="E41" s="2" t="s">
        <v>3</v>
      </c>
      <c r="F41" s="2">
        <f t="shared" si="5"/>
        <v>4</v>
      </c>
      <c r="G41" s="2" t="s">
        <v>3</v>
      </c>
      <c r="H41" s="2">
        <v>0.4</v>
      </c>
      <c r="I41" s="2">
        <v>0.6</v>
      </c>
      <c r="J41" s="28">
        <v>1</v>
      </c>
      <c r="K41" s="28">
        <v>1</v>
      </c>
      <c r="L41" s="28">
        <v>1</v>
      </c>
    </row>
    <row r="42" spans="1:12" ht="15.75" customHeight="1">
      <c r="A42" s="2">
        <v>7</v>
      </c>
      <c r="B42" s="26" t="s">
        <v>126</v>
      </c>
      <c r="C42" s="5" t="s">
        <v>5</v>
      </c>
      <c r="D42" s="2" t="s">
        <v>3</v>
      </c>
      <c r="E42" s="2" t="s">
        <v>3</v>
      </c>
      <c r="F42" s="2">
        <f t="shared" si="5"/>
        <v>46.6</v>
      </c>
      <c r="G42" s="2" t="s">
        <v>3</v>
      </c>
      <c r="H42" s="2">
        <v>7</v>
      </c>
      <c r="I42" s="2">
        <v>7.1</v>
      </c>
      <c r="J42" s="2">
        <v>8.5</v>
      </c>
      <c r="K42" s="28">
        <v>12</v>
      </c>
      <c r="L42" s="28">
        <v>12</v>
      </c>
    </row>
    <row r="43" spans="1:12" ht="15" customHeight="1">
      <c r="A43" s="2">
        <v>8</v>
      </c>
      <c r="B43" s="26" t="s">
        <v>127</v>
      </c>
      <c r="C43" s="5" t="s">
        <v>5</v>
      </c>
      <c r="D43" s="2" t="s">
        <v>3</v>
      </c>
      <c r="E43" s="2" t="s">
        <v>3</v>
      </c>
      <c r="F43" s="2">
        <f t="shared" si="5"/>
        <v>1.9</v>
      </c>
      <c r="G43" s="2" t="s">
        <v>3</v>
      </c>
      <c r="H43" s="2">
        <v>0.3</v>
      </c>
      <c r="I43" s="2">
        <v>0.3</v>
      </c>
      <c r="J43" s="2">
        <v>0.3</v>
      </c>
      <c r="K43" s="28">
        <v>0.5</v>
      </c>
      <c r="L43" s="28">
        <v>0.5</v>
      </c>
    </row>
    <row r="44" spans="1:12" ht="26.25" customHeight="1">
      <c r="A44" s="2">
        <v>9</v>
      </c>
      <c r="B44" s="36" t="s">
        <v>128</v>
      </c>
      <c r="C44" s="5" t="s">
        <v>5</v>
      </c>
      <c r="D44" s="2" t="s">
        <v>3</v>
      </c>
      <c r="E44" s="2" t="s">
        <v>3</v>
      </c>
      <c r="F44" s="2">
        <f t="shared" si="5"/>
        <v>0.35</v>
      </c>
      <c r="G44" s="2" t="s">
        <v>3</v>
      </c>
      <c r="H44" s="2">
        <v>0.05</v>
      </c>
      <c r="I44" s="2">
        <v>0.06</v>
      </c>
      <c r="J44" s="2">
        <v>0.04</v>
      </c>
      <c r="K44" s="28">
        <v>0.1</v>
      </c>
      <c r="L44" s="28">
        <v>0.1</v>
      </c>
    </row>
    <row r="45" spans="1:12" ht="27.75" customHeight="1">
      <c r="A45" s="2">
        <v>10</v>
      </c>
      <c r="B45" s="36" t="s">
        <v>129</v>
      </c>
      <c r="C45" s="5" t="s">
        <v>5</v>
      </c>
      <c r="D45" s="2" t="s">
        <v>3</v>
      </c>
      <c r="E45" s="2" t="s">
        <v>3</v>
      </c>
      <c r="F45" s="2">
        <f t="shared" si="5"/>
        <v>1.9</v>
      </c>
      <c r="G45" s="2" t="s">
        <v>3</v>
      </c>
      <c r="H45" s="2">
        <v>0.2</v>
      </c>
      <c r="I45" s="2">
        <v>0.2</v>
      </c>
      <c r="J45" s="2">
        <v>0.5</v>
      </c>
      <c r="K45" s="28">
        <v>0.5</v>
      </c>
      <c r="L45" s="28">
        <v>0.5</v>
      </c>
    </row>
    <row r="46" spans="1:12" ht="15.75" customHeight="1">
      <c r="A46" s="2">
        <v>11</v>
      </c>
      <c r="B46" s="26" t="s">
        <v>130</v>
      </c>
      <c r="C46" s="5" t="s">
        <v>5</v>
      </c>
      <c r="D46" s="2" t="s">
        <v>3</v>
      </c>
      <c r="E46" s="2" t="s">
        <v>3</v>
      </c>
      <c r="F46" s="2">
        <f t="shared" si="5"/>
        <v>7</v>
      </c>
      <c r="G46" s="2" t="s">
        <v>3</v>
      </c>
      <c r="H46" s="2">
        <v>1.1000000000000001</v>
      </c>
      <c r="I46" s="2">
        <v>1.4</v>
      </c>
      <c r="J46" s="2">
        <v>1.5</v>
      </c>
      <c r="K46" s="28">
        <v>1.5</v>
      </c>
      <c r="L46" s="28">
        <v>1.5</v>
      </c>
    </row>
    <row r="47" spans="1:12" ht="16.5" customHeight="1">
      <c r="A47" s="2">
        <v>12</v>
      </c>
      <c r="B47" s="26" t="s">
        <v>131</v>
      </c>
      <c r="C47" s="5" t="s">
        <v>5</v>
      </c>
      <c r="D47" s="2" t="s">
        <v>3</v>
      </c>
      <c r="E47" s="2" t="s">
        <v>3</v>
      </c>
      <c r="F47" s="2">
        <f t="shared" si="5"/>
        <v>0.8</v>
      </c>
      <c r="G47" s="2" t="s">
        <v>3</v>
      </c>
      <c r="H47" s="2">
        <v>0.1</v>
      </c>
      <c r="I47" s="2">
        <v>0.1</v>
      </c>
      <c r="J47" s="2">
        <v>0.2</v>
      </c>
      <c r="K47" s="28">
        <v>0.2</v>
      </c>
      <c r="L47" s="28">
        <v>0.2</v>
      </c>
    </row>
    <row r="48" spans="1:12" ht="26.25" customHeight="1">
      <c r="A48" s="2">
        <v>13</v>
      </c>
      <c r="B48" s="26" t="s">
        <v>132</v>
      </c>
      <c r="C48" s="5" t="s">
        <v>5</v>
      </c>
      <c r="D48" s="2" t="s">
        <v>3</v>
      </c>
      <c r="E48" s="2" t="s">
        <v>3</v>
      </c>
      <c r="F48" s="2">
        <f t="shared" si="5"/>
        <v>1.1399999999999999</v>
      </c>
      <c r="G48" s="2" t="s">
        <v>3</v>
      </c>
      <c r="H48" s="2">
        <v>0.3</v>
      </c>
      <c r="I48" s="2">
        <v>0.14000000000000001</v>
      </c>
      <c r="J48" s="2">
        <v>0.3</v>
      </c>
      <c r="K48" s="28">
        <v>0.2</v>
      </c>
      <c r="L48" s="28">
        <v>0.2</v>
      </c>
    </row>
    <row r="49" spans="1:12" ht="16.5" customHeight="1">
      <c r="A49" s="2">
        <v>14</v>
      </c>
      <c r="B49" s="26" t="s">
        <v>134</v>
      </c>
      <c r="C49" s="5" t="s">
        <v>5</v>
      </c>
      <c r="D49" s="2" t="s">
        <v>3</v>
      </c>
      <c r="E49" s="2" t="s">
        <v>3</v>
      </c>
      <c r="F49" s="2">
        <f t="shared" si="5"/>
        <v>0.33</v>
      </c>
      <c r="G49" s="2" t="s">
        <v>3</v>
      </c>
      <c r="H49" s="2">
        <v>0.03</v>
      </c>
      <c r="I49" s="2">
        <v>0.1</v>
      </c>
      <c r="J49" s="2" t="s">
        <v>3</v>
      </c>
      <c r="K49" s="28">
        <v>0.1</v>
      </c>
      <c r="L49" s="28">
        <v>0.1</v>
      </c>
    </row>
    <row r="50" spans="1:12" ht="15" customHeight="1">
      <c r="A50" s="2">
        <v>15</v>
      </c>
      <c r="B50" s="26" t="s">
        <v>135</v>
      </c>
      <c r="C50" s="5" t="s">
        <v>5</v>
      </c>
      <c r="D50" s="2" t="s">
        <v>3</v>
      </c>
      <c r="E50" s="2" t="s">
        <v>3</v>
      </c>
      <c r="F50" s="2">
        <f t="shared" si="5"/>
        <v>1.2</v>
      </c>
      <c r="G50" s="2" t="s">
        <v>3</v>
      </c>
      <c r="H50" s="2">
        <v>0.1</v>
      </c>
      <c r="I50" s="2">
        <v>0.1</v>
      </c>
      <c r="J50" s="2" t="s">
        <v>3</v>
      </c>
      <c r="K50" s="28">
        <v>0.5</v>
      </c>
      <c r="L50" s="28">
        <v>0.5</v>
      </c>
    </row>
    <row r="51" spans="1:12" ht="15" customHeight="1">
      <c r="A51" s="2">
        <v>16</v>
      </c>
      <c r="B51" s="26" t="s">
        <v>133</v>
      </c>
      <c r="C51" s="5" t="s">
        <v>5</v>
      </c>
      <c r="D51" s="2" t="s">
        <v>3</v>
      </c>
      <c r="E51" s="2" t="s">
        <v>3</v>
      </c>
      <c r="F51" s="2">
        <f t="shared" si="5"/>
        <v>0.52</v>
      </c>
      <c r="G51" s="2" t="s">
        <v>3</v>
      </c>
      <c r="H51" s="2" t="s">
        <v>3</v>
      </c>
      <c r="I51" s="2">
        <v>0.02</v>
      </c>
      <c r="J51" s="2">
        <v>0.1</v>
      </c>
      <c r="K51" s="28">
        <v>0.2</v>
      </c>
      <c r="L51" s="28">
        <v>0.2</v>
      </c>
    </row>
    <row r="52" spans="1:12" ht="15" customHeight="1">
      <c r="A52" s="2">
        <v>17</v>
      </c>
      <c r="B52" s="5" t="s">
        <v>136</v>
      </c>
      <c r="C52" s="5" t="s">
        <v>5</v>
      </c>
      <c r="D52" s="2" t="s">
        <v>3</v>
      </c>
      <c r="E52" s="2" t="s">
        <v>3</v>
      </c>
      <c r="F52" s="2">
        <f t="shared" si="5"/>
        <v>1.5</v>
      </c>
      <c r="G52" s="2" t="s">
        <v>3</v>
      </c>
      <c r="H52" s="2" t="s">
        <v>3</v>
      </c>
      <c r="I52" s="2" t="s">
        <v>3</v>
      </c>
      <c r="J52" s="2">
        <v>0.5</v>
      </c>
      <c r="K52" s="28">
        <v>0.5</v>
      </c>
      <c r="L52" s="28">
        <v>0.5</v>
      </c>
    </row>
    <row r="53" spans="1:12" ht="30" customHeight="1">
      <c r="A53" s="2">
        <v>18</v>
      </c>
      <c r="B53" s="5" t="s">
        <v>20</v>
      </c>
      <c r="C53" s="5" t="s">
        <v>5</v>
      </c>
      <c r="D53" s="2" t="s">
        <v>3</v>
      </c>
      <c r="E53" s="2" t="s">
        <v>3</v>
      </c>
      <c r="F53" s="2">
        <f t="shared" si="5"/>
        <v>4</v>
      </c>
      <c r="G53" s="2" t="s">
        <v>3</v>
      </c>
      <c r="H53" s="2">
        <v>0.6</v>
      </c>
      <c r="I53" s="2">
        <v>0.4</v>
      </c>
      <c r="J53" s="28">
        <v>1</v>
      </c>
      <c r="K53" s="28">
        <v>1</v>
      </c>
      <c r="L53" s="28">
        <v>1</v>
      </c>
    </row>
    <row r="54" spans="1:12" ht="16.5" customHeight="1">
      <c r="A54" s="2">
        <v>19</v>
      </c>
      <c r="B54" s="5" t="s">
        <v>105</v>
      </c>
      <c r="C54" s="32" t="s">
        <v>3</v>
      </c>
      <c r="D54" s="2" t="s">
        <v>3</v>
      </c>
      <c r="E54" s="2" t="s">
        <v>3</v>
      </c>
      <c r="F54" s="2">
        <f t="shared" si="5"/>
        <v>0.02</v>
      </c>
      <c r="G54" s="2" t="s">
        <v>3</v>
      </c>
      <c r="H54" s="2" t="s">
        <v>3</v>
      </c>
      <c r="I54" s="2">
        <v>0.02</v>
      </c>
      <c r="J54" s="2" t="s">
        <v>3</v>
      </c>
      <c r="K54" s="2" t="s">
        <v>3</v>
      </c>
      <c r="L54" s="2" t="s">
        <v>3</v>
      </c>
    </row>
    <row r="55" spans="1:12" ht="17.25" customHeight="1">
      <c r="A55" s="2">
        <v>20</v>
      </c>
      <c r="B55" s="5" t="s">
        <v>106</v>
      </c>
      <c r="C55" s="32" t="s">
        <v>3</v>
      </c>
      <c r="D55" s="2" t="s">
        <v>3</v>
      </c>
      <c r="E55" s="2" t="s">
        <v>3</v>
      </c>
      <c r="F55" s="2">
        <f t="shared" si="5"/>
        <v>0.1</v>
      </c>
      <c r="G55" s="2" t="s">
        <v>3</v>
      </c>
      <c r="H55" s="2" t="s">
        <v>3</v>
      </c>
      <c r="I55" s="2">
        <v>0.1</v>
      </c>
      <c r="J55" s="2" t="s">
        <v>3</v>
      </c>
      <c r="K55" s="2" t="s">
        <v>3</v>
      </c>
      <c r="L55" s="2" t="s">
        <v>3</v>
      </c>
    </row>
    <row r="56" spans="1:12" ht="17.25" customHeight="1">
      <c r="A56" s="2">
        <v>21</v>
      </c>
      <c r="B56" s="5" t="s">
        <v>107</v>
      </c>
      <c r="C56" s="32" t="s">
        <v>3</v>
      </c>
      <c r="D56" s="2" t="s">
        <v>3</v>
      </c>
      <c r="E56" s="2" t="s">
        <v>3</v>
      </c>
      <c r="F56" s="2">
        <f t="shared" si="5"/>
        <v>0.1</v>
      </c>
      <c r="G56" s="2" t="s">
        <v>3</v>
      </c>
      <c r="H56" s="2" t="s">
        <v>3</v>
      </c>
      <c r="I56" s="2">
        <v>0.1</v>
      </c>
      <c r="J56" s="2" t="s">
        <v>3</v>
      </c>
      <c r="K56" s="2" t="s">
        <v>3</v>
      </c>
      <c r="L56" s="2" t="s">
        <v>3</v>
      </c>
    </row>
    <row r="57" spans="1:12">
      <c r="A57" s="9"/>
      <c r="B57" s="8" t="s">
        <v>21</v>
      </c>
      <c r="C57" s="38"/>
      <c r="D57" s="17" t="s">
        <v>3</v>
      </c>
      <c r="E57" s="17" t="s">
        <v>3</v>
      </c>
      <c r="F57" s="9">
        <f>SUM(F36:F56)</f>
        <v>115.85999999999999</v>
      </c>
      <c r="G57" s="17" t="s">
        <v>3</v>
      </c>
      <c r="H57" s="9">
        <f>SUM(H36:H53)</f>
        <v>16.380000000000003</v>
      </c>
      <c r="I57" s="9">
        <f>SUM(I36:I56)</f>
        <v>16.740000000000002</v>
      </c>
      <c r="J57" s="9">
        <f>SUM(J36:J53)</f>
        <v>23.740000000000002</v>
      </c>
      <c r="K57" s="44">
        <f>SUM(K36:K53)</f>
        <v>29.599999999999998</v>
      </c>
      <c r="L57" s="44">
        <f>SUM(L36:L53)</f>
        <v>29.400000000000002</v>
      </c>
    </row>
    <row r="58" spans="1:12" ht="12.75" customHeight="1">
      <c r="A58" s="10" t="s">
        <v>22</v>
      </c>
      <c r="B58" s="14"/>
      <c r="C58" s="39"/>
      <c r="D58" s="14"/>
      <c r="E58" s="14"/>
      <c r="F58" s="14"/>
      <c r="G58" s="14"/>
      <c r="H58" s="14"/>
      <c r="I58" s="14"/>
      <c r="J58" s="14"/>
      <c r="K58" s="14"/>
      <c r="L58" s="15"/>
    </row>
    <row r="59" spans="1:12" ht="27.75" customHeight="1">
      <c r="A59" s="18">
        <v>1</v>
      </c>
      <c r="B59" s="11" t="s">
        <v>70</v>
      </c>
      <c r="C59" s="11" t="s">
        <v>94</v>
      </c>
      <c r="D59" s="18" t="s">
        <v>3</v>
      </c>
      <c r="E59" s="18" t="s">
        <v>3</v>
      </c>
      <c r="F59" s="18">
        <f>SUM(H59:L59)</f>
        <v>10.199999999999999</v>
      </c>
      <c r="G59" s="18" t="s">
        <v>3</v>
      </c>
      <c r="H59" s="18">
        <v>0.2</v>
      </c>
      <c r="I59" s="30">
        <v>6</v>
      </c>
      <c r="J59" s="18" t="s">
        <v>3</v>
      </c>
      <c r="K59" s="18" t="s">
        <v>3</v>
      </c>
      <c r="L59" s="30">
        <v>4</v>
      </c>
    </row>
    <row r="60" spans="1:12" ht="15.75" customHeight="1">
      <c r="A60" s="2">
        <v>2</v>
      </c>
      <c r="B60" s="5" t="s">
        <v>71</v>
      </c>
      <c r="C60" s="5" t="s">
        <v>94</v>
      </c>
      <c r="D60" s="2" t="s">
        <v>3</v>
      </c>
      <c r="E60" s="2" t="s">
        <v>3</v>
      </c>
      <c r="F60" s="2">
        <f t="shared" ref="F60:F114" si="6">SUM(H60:L60)</f>
        <v>2</v>
      </c>
      <c r="G60" s="2" t="s">
        <v>3</v>
      </c>
      <c r="H60" s="2">
        <v>0.4</v>
      </c>
      <c r="I60" s="2">
        <v>0.9</v>
      </c>
      <c r="J60" s="2">
        <v>0.1</v>
      </c>
      <c r="K60" s="2">
        <v>0.2</v>
      </c>
      <c r="L60" s="2">
        <v>0.4</v>
      </c>
    </row>
    <row r="61" spans="1:12" ht="15.75" customHeight="1">
      <c r="A61" s="2">
        <v>3</v>
      </c>
      <c r="B61" s="5" t="s">
        <v>137</v>
      </c>
      <c r="C61" s="5" t="s">
        <v>94</v>
      </c>
      <c r="D61" s="2" t="s">
        <v>3</v>
      </c>
      <c r="E61" s="2" t="s">
        <v>3</v>
      </c>
      <c r="F61" s="2">
        <f t="shared" si="6"/>
        <v>4.8</v>
      </c>
      <c r="G61" s="2" t="s">
        <v>3</v>
      </c>
      <c r="H61" s="2" t="s">
        <v>3</v>
      </c>
      <c r="I61" s="2" t="s">
        <v>3</v>
      </c>
      <c r="J61" s="2">
        <v>2.4</v>
      </c>
      <c r="K61" s="2">
        <v>2.4</v>
      </c>
      <c r="L61" s="2" t="s">
        <v>3</v>
      </c>
    </row>
    <row r="62" spans="1:12" ht="27.75" customHeight="1">
      <c r="A62" s="2">
        <v>4</v>
      </c>
      <c r="B62" s="5" t="s">
        <v>11</v>
      </c>
      <c r="C62" s="32" t="s">
        <v>152</v>
      </c>
      <c r="D62" s="2" t="s">
        <v>3</v>
      </c>
      <c r="E62" s="2" t="s">
        <v>3</v>
      </c>
      <c r="F62" s="2">
        <f t="shared" si="6"/>
        <v>139.1</v>
      </c>
      <c r="G62" s="2" t="s">
        <v>3</v>
      </c>
      <c r="H62" s="2">
        <v>22.6</v>
      </c>
      <c r="I62" s="2">
        <v>26</v>
      </c>
      <c r="J62" s="2">
        <v>28.5</v>
      </c>
      <c r="K62" s="2">
        <v>30</v>
      </c>
      <c r="L62" s="2">
        <v>32</v>
      </c>
    </row>
    <row r="63" spans="1:12" ht="27.75" customHeight="1">
      <c r="A63" s="2">
        <v>5</v>
      </c>
      <c r="B63" s="5" t="s">
        <v>76</v>
      </c>
      <c r="C63" s="32" t="s">
        <v>152</v>
      </c>
      <c r="D63" s="2" t="s">
        <v>3</v>
      </c>
      <c r="E63" s="2" t="s">
        <v>3</v>
      </c>
      <c r="F63" s="2">
        <f t="shared" si="6"/>
        <v>85.1</v>
      </c>
      <c r="G63" s="2" t="s">
        <v>3</v>
      </c>
      <c r="H63" s="28">
        <v>13</v>
      </c>
      <c r="I63" s="28">
        <v>16</v>
      </c>
      <c r="J63" s="28">
        <v>17.600000000000001</v>
      </c>
      <c r="K63" s="28">
        <v>19</v>
      </c>
      <c r="L63" s="28">
        <v>19.5</v>
      </c>
    </row>
    <row r="64" spans="1:12" ht="29.25" customHeight="1">
      <c r="A64" s="2">
        <v>6</v>
      </c>
      <c r="B64" s="5" t="s">
        <v>75</v>
      </c>
      <c r="C64" s="32" t="s">
        <v>152</v>
      </c>
      <c r="D64" s="2" t="s">
        <v>3</v>
      </c>
      <c r="E64" s="2" t="s">
        <v>3</v>
      </c>
      <c r="F64" s="2">
        <f t="shared" si="6"/>
        <v>4.0999999999999996</v>
      </c>
      <c r="G64" s="2" t="s">
        <v>3</v>
      </c>
      <c r="H64" s="28">
        <v>1</v>
      </c>
      <c r="I64" s="28">
        <v>0.7</v>
      </c>
      <c r="J64" s="28">
        <v>0.8</v>
      </c>
      <c r="K64" s="28">
        <v>0.8</v>
      </c>
      <c r="L64" s="28">
        <v>0.8</v>
      </c>
    </row>
    <row r="65" spans="1:12" ht="29.25" customHeight="1">
      <c r="A65" s="2">
        <v>7</v>
      </c>
      <c r="B65" s="5" t="s">
        <v>108</v>
      </c>
      <c r="C65" s="5" t="s">
        <v>5</v>
      </c>
      <c r="D65" s="2" t="s">
        <v>3</v>
      </c>
      <c r="E65" s="2" t="s">
        <v>3</v>
      </c>
      <c r="F65" s="2">
        <f t="shared" si="6"/>
        <v>2.2000000000000002</v>
      </c>
      <c r="G65" s="2" t="s">
        <v>3</v>
      </c>
      <c r="H65" s="2" t="s">
        <v>3</v>
      </c>
      <c r="I65" s="2">
        <v>0.5</v>
      </c>
      <c r="J65" s="2">
        <v>0.5</v>
      </c>
      <c r="K65" s="2">
        <v>0.6</v>
      </c>
      <c r="L65" s="2">
        <v>0.6</v>
      </c>
    </row>
    <row r="66" spans="1:12" ht="29.25" customHeight="1">
      <c r="A66" s="2">
        <v>8</v>
      </c>
      <c r="B66" s="5" t="s">
        <v>109</v>
      </c>
      <c r="C66" s="5" t="s">
        <v>5</v>
      </c>
      <c r="D66" s="2" t="s">
        <v>3</v>
      </c>
      <c r="E66" s="2" t="s">
        <v>3</v>
      </c>
      <c r="F66" s="2">
        <f t="shared" si="6"/>
        <v>1.8</v>
      </c>
      <c r="G66" s="2" t="s">
        <v>3</v>
      </c>
      <c r="H66" s="2" t="s">
        <v>3</v>
      </c>
      <c r="I66" s="2">
        <v>0.3</v>
      </c>
      <c r="J66" s="2">
        <v>0.5</v>
      </c>
      <c r="K66" s="2">
        <v>0.5</v>
      </c>
      <c r="L66" s="2">
        <v>0.5</v>
      </c>
    </row>
    <row r="67" spans="1:12" ht="43.5" customHeight="1">
      <c r="A67" s="2">
        <v>9</v>
      </c>
      <c r="B67" s="5" t="s">
        <v>23</v>
      </c>
      <c r="C67" s="5" t="s">
        <v>3</v>
      </c>
      <c r="D67" s="2" t="s">
        <v>3</v>
      </c>
      <c r="E67" s="2" t="s">
        <v>3</v>
      </c>
      <c r="F67" s="2">
        <f t="shared" si="6"/>
        <v>1</v>
      </c>
      <c r="G67" s="2" t="s">
        <v>3</v>
      </c>
      <c r="H67" s="2">
        <v>0.2</v>
      </c>
      <c r="I67" s="2">
        <v>0.2</v>
      </c>
      <c r="J67" s="2">
        <v>0.2</v>
      </c>
      <c r="K67" s="2">
        <v>0.2</v>
      </c>
      <c r="L67" s="2">
        <v>0.2</v>
      </c>
    </row>
    <row r="68" spans="1:12" ht="39" customHeight="1">
      <c r="A68" s="2">
        <v>10</v>
      </c>
      <c r="B68" s="5" t="s">
        <v>24</v>
      </c>
      <c r="C68" s="5" t="s">
        <v>3</v>
      </c>
      <c r="D68" s="2" t="s">
        <v>3</v>
      </c>
      <c r="E68" s="2" t="s">
        <v>3</v>
      </c>
      <c r="F68" s="2">
        <f t="shared" si="6"/>
        <v>1.5</v>
      </c>
      <c r="G68" s="2" t="s">
        <v>3</v>
      </c>
      <c r="H68" s="2">
        <v>0.3</v>
      </c>
      <c r="I68" s="2">
        <v>0.4</v>
      </c>
      <c r="J68" s="2">
        <v>0.3</v>
      </c>
      <c r="K68" s="2">
        <v>0.3</v>
      </c>
      <c r="L68" s="2">
        <v>0.2</v>
      </c>
    </row>
    <row r="69" spans="1:12" ht="39.75" customHeight="1">
      <c r="A69" s="2">
        <v>11</v>
      </c>
      <c r="B69" s="5" t="s">
        <v>25</v>
      </c>
      <c r="C69" s="32" t="s">
        <v>152</v>
      </c>
      <c r="D69" s="2" t="s">
        <v>3</v>
      </c>
      <c r="E69" s="2" t="s">
        <v>3</v>
      </c>
      <c r="F69" s="2">
        <f t="shared" si="6"/>
        <v>3</v>
      </c>
      <c r="G69" s="2" t="s">
        <v>3</v>
      </c>
      <c r="H69" s="2">
        <v>0.4</v>
      </c>
      <c r="I69" s="2">
        <v>0.5</v>
      </c>
      <c r="J69" s="2">
        <v>0.7</v>
      </c>
      <c r="K69" s="2">
        <v>0.7</v>
      </c>
      <c r="L69" s="2">
        <v>0.7</v>
      </c>
    </row>
    <row r="70" spans="1:12" ht="27.75" customHeight="1">
      <c r="A70" s="2">
        <v>12</v>
      </c>
      <c r="B70" s="5" t="s">
        <v>77</v>
      </c>
      <c r="C70" s="5" t="s">
        <v>26</v>
      </c>
      <c r="D70" s="2" t="s">
        <v>3</v>
      </c>
      <c r="E70" s="2" t="s">
        <v>3</v>
      </c>
      <c r="F70" s="2">
        <f t="shared" si="6"/>
        <v>0.7</v>
      </c>
      <c r="G70" s="2" t="s">
        <v>3</v>
      </c>
      <c r="H70" s="2">
        <v>0.2</v>
      </c>
      <c r="I70" s="2">
        <v>0.2</v>
      </c>
      <c r="J70" s="2">
        <v>0.1</v>
      </c>
      <c r="K70" s="2">
        <v>0.1</v>
      </c>
      <c r="L70" s="2">
        <v>0.1</v>
      </c>
    </row>
    <row r="71" spans="1:12" ht="15" customHeight="1">
      <c r="A71" s="2">
        <v>13</v>
      </c>
      <c r="B71" s="5" t="s">
        <v>79</v>
      </c>
      <c r="C71" s="5" t="s">
        <v>26</v>
      </c>
      <c r="D71" s="2" t="s">
        <v>3</v>
      </c>
      <c r="E71" s="2" t="s">
        <v>3</v>
      </c>
      <c r="F71" s="2">
        <f t="shared" si="6"/>
        <v>0.8</v>
      </c>
      <c r="G71" s="2" t="s">
        <v>3</v>
      </c>
      <c r="H71" s="2">
        <v>0.1</v>
      </c>
      <c r="I71" s="2">
        <v>0.1</v>
      </c>
      <c r="J71" s="2">
        <v>0.2</v>
      </c>
      <c r="K71" s="2">
        <v>0.2</v>
      </c>
      <c r="L71" s="2">
        <v>0.2</v>
      </c>
    </row>
    <row r="72" spans="1:12" ht="41.25" customHeight="1">
      <c r="A72" s="2">
        <v>14</v>
      </c>
      <c r="B72" s="5" t="s">
        <v>80</v>
      </c>
      <c r="C72" s="5" t="s">
        <v>38</v>
      </c>
      <c r="D72" s="2" t="s">
        <v>3</v>
      </c>
      <c r="E72" s="2" t="s">
        <v>3</v>
      </c>
      <c r="F72" s="2">
        <f t="shared" si="6"/>
        <v>0.04</v>
      </c>
      <c r="G72" s="2" t="s">
        <v>3</v>
      </c>
      <c r="H72" s="2">
        <v>0.02</v>
      </c>
      <c r="I72" s="2">
        <v>0.02</v>
      </c>
      <c r="J72" s="2" t="s">
        <v>3</v>
      </c>
      <c r="K72" s="2" t="s">
        <v>3</v>
      </c>
      <c r="L72" s="2" t="s">
        <v>3</v>
      </c>
    </row>
    <row r="73" spans="1:12" ht="41.25" customHeight="1">
      <c r="A73" s="2">
        <v>15</v>
      </c>
      <c r="B73" s="5" t="s">
        <v>81</v>
      </c>
      <c r="C73" s="5" t="s">
        <v>38</v>
      </c>
      <c r="D73" s="2" t="s">
        <v>3</v>
      </c>
      <c r="E73" s="2" t="s">
        <v>3</v>
      </c>
      <c r="F73" s="2">
        <f t="shared" si="6"/>
        <v>0.19</v>
      </c>
      <c r="G73" s="2" t="s">
        <v>3</v>
      </c>
      <c r="H73" s="2">
        <v>0.02</v>
      </c>
      <c r="I73" s="2">
        <v>0.02</v>
      </c>
      <c r="J73" s="2">
        <v>0.05</v>
      </c>
      <c r="K73" s="2">
        <v>0.05</v>
      </c>
      <c r="L73" s="2">
        <v>0.05</v>
      </c>
    </row>
    <row r="74" spans="1:12" ht="27" customHeight="1">
      <c r="A74" s="2">
        <v>16</v>
      </c>
      <c r="B74" s="5" t="s">
        <v>82</v>
      </c>
      <c r="C74" s="32" t="s">
        <v>94</v>
      </c>
      <c r="D74" s="2" t="s">
        <v>3</v>
      </c>
      <c r="E74" s="2" t="s">
        <v>3</v>
      </c>
      <c r="F74" s="2">
        <f t="shared" si="6"/>
        <v>0.1</v>
      </c>
      <c r="G74" s="2" t="s">
        <v>3</v>
      </c>
      <c r="H74" s="2">
        <v>0.02</v>
      </c>
      <c r="I74" s="2">
        <v>0.02</v>
      </c>
      <c r="J74" s="2">
        <v>0.03</v>
      </c>
      <c r="K74" s="2" t="s">
        <v>3</v>
      </c>
      <c r="L74" s="2">
        <v>0.03</v>
      </c>
    </row>
    <row r="75" spans="1:12" ht="15" customHeight="1">
      <c r="A75" s="2">
        <v>17</v>
      </c>
      <c r="B75" s="5" t="s">
        <v>83</v>
      </c>
      <c r="C75" s="32" t="s">
        <v>94</v>
      </c>
      <c r="D75" s="2" t="s">
        <v>3</v>
      </c>
      <c r="E75" s="2" t="s">
        <v>3</v>
      </c>
      <c r="F75" s="2">
        <f t="shared" si="6"/>
        <v>0.02</v>
      </c>
      <c r="G75" s="2" t="s">
        <v>3</v>
      </c>
      <c r="H75" s="2" t="s">
        <v>3</v>
      </c>
      <c r="I75" s="2" t="s">
        <v>3</v>
      </c>
      <c r="J75" s="2">
        <v>0.02</v>
      </c>
      <c r="K75" s="2" t="s">
        <v>3</v>
      </c>
      <c r="L75" s="2" t="s">
        <v>3</v>
      </c>
    </row>
    <row r="76" spans="1:12" ht="18" customHeight="1">
      <c r="A76" s="2">
        <v>18</v>
      </c>
      <c r="B76" s="5" t="s">
        <v>147</v>
      </c>
      <c r="C76" s="32" t="s">
        <v>94</v>
      </c>
      <c r="D76" s="2" t="s">
        <v>3</v>
      </c>
      <c r="E76" s="2" t="s">
        <v>3</v>
      </c>
      <c r="F76" s="2">
        <f t="shared" si="6"/>
        <v>1.52</v>
      </c>
      <c r="G76" s="2" t="s">
        <v>3</v>
      </c>
      <c r="H76" s="2">
        <v>0.1</v>
      </c>
      <c r="I76" s="2">
        <v>0.12</v>
      </c>
      <c r="J76" s="2">
        <v>0.2</v>
      </c>
      <c r="K76" s="2">
        <v>0.6</v>
      </c>
      <c r="L76" s="2">
        <v>0.5</v>
      </c>
    </row>
    <row r="77" spans="1:12" ht="27" customHeight="1">
      <c r="A77" s="2">
        <v>19</v>
      </c>
      <c r="B77" s="5" t="s">
        <v>84</v>
      </c>
      <c r="C77" s="5" t="s">
        <v>26</v>
      </c>
      <c r="D77" s="2" t="s">
        <v>3</v>
      </c>
      <c r="E77" s="2" t="s">
        <v>3</v>
      </c>
      <c r="F77" s="2">
        <f t="shared" si="6"/>
        <v>0.53</v>
      </c>
      <c r="G77" s="2" t="s">
        <v>3</v>
      </c>
      <c r="H77" s="2">
        <v>0.03</v>
      </c>
      <c r="I77" s="2">
        <v>0.1</v>
      </c>
      <c r="J77" s="2">
        <v>0.2</v>
      </c>
      <c r="K77" s="2" t="s">
        <v>3</v>
      </c>
      <c r="L77" s="2">
        <v>0.2</v>
      </c>
    </row>
    <row r="78" spans="1:12" ht="16.5" customHeight="1">
      <c r="A78" s="2">
        <v>20</v>
      </c>
      <c r="B78" s="5" t="s">
        <v>138</v>
      </c>
      <c r="C78" s="5" t="s">
        <v>26</v>
      </c>
      <c r="D78" s="2" t="s">
        <v>3</v>
      </c>
      <c r="E78" s="2" t="s">
        <v>3</v>
      </c>
      <c r="F78" s="2">
        <f t="shared" si="6"/>
        <v>0.2</v>
      </c>
      <c r="G78" s="2" t="s">
        <v>3</v>
      </c>
      <c r="H78" s="2" t="s">
        <v>3</v>
      </c>
      <c r="I78" s="2" t="s">
        <v>3</v>
      </c>
      <c r="J78" s="2">
        <v>0.2</v>
      </c>
      <c r="K78" s="2" t="s">
        <v>3</v>
      </c>
      <c r="L78" s="2" t="s">
        <v>3</v>
      </c>
    </row>
    <row r="79" spans="1:12" ht="26.25" customHeight="1">
      <c r="A79" s="2">
        <v>21</v>
      </c>
      <c r="B79" s="5" t="s">
        <v>85</v>
      </c>
      <c r="C79" s="5" t="s">
        <v>26</v>
      </c>
      <c r="D79" s="2" t="s">
        <v>3</v>
      </c>
      <c r="E79" s="2" t="s">
        <v>3</v>
      </c>
      <c r="F79" s="2">
        <f t="shared" si="6"/>
        <v>0.05</v>
      </c>
      <c r="G79" s="2" t="s">
        <v>3</v>
      </c>
      <c r="H79" s="2">
        <v>0.01</v>
      </c>
      <c r="I79" s="2">
        <v>0.01</v>
      </c>
      <c r="J79" s="2">
        <v>0.01</v>
      </c>
      <c r="K79" s="2">
        <v>0.01</v>
      </c>
      <c r="L79" s="2">
        <v>0.01</v>
      </c>
    </row>
    <row r="80" spans="1:12" ht="16.5" customHeight="1">
      <c r="A80" s="2">
        <v>22</v>
      </c>
      <c r="B80" s="5" t="s">
        <v>86</v>
      </c>
      <c r="C80" s="5" t="s">
        <v>26</v>
      </c>
      <c r="D80" s="2" t="s">
        <v>3</v>
      </c>
      <c r="E80" s="2" t="s">
        <v>3</v>
      </c>
      <c r="F80" s="2">
        <f t="shared" si="6"/>
        <v>0.9</v>
      </c>
      <c r="G80" s="2" t="s">
        <v>3</v>
      </c>
      <c r="H80" s="2">
        <v>0.1</v>
      </c>
      <c r="I80" s="2">
        <v>0.3</v>
      </c>
      <c r="J80" s="2" t="s">
        <v>3</v>
      </c>
      <c r="K80" s="2" t="s">
        <v>3</v>
      </c>
      <c r="L80" s="2">
        <v>0.5</v>
      </c>
    </row>
    <row r="81" spans="1:12" ht="17.25" customHeight="1">
      <c r="A81" s="2">
        <v>23</v>
      </c>
      <c r="B81" s="5" t="s">
        <v>78</v>
      </c>
      <c r="C81" s="32" t="s">
        <v>26</v>
      </c>
      <c r="D81" s="2" t="s">
        <v>3</v>
      </c>
      <c r="E81" s="2" t="s">
        <v>3</v>
      </c>
      <c r="F81" s="2">
        <f t="shared" si="6"/>
        <v>2</v>
      </c>
      <c r="G81" s="2" t="s">
        <v>3</v>
      </c>
      <c r="H81" s="2" t="s">
        <v>3</v>
      </c>
      <c r="I81" s="2">
        <v>0.5</v>
      </c>
      <c r="J81" s="2">
        <v>0.5</v>
      </c>
      <c r="K81" s="2" t="s">
        <v>3</v>
      </c>
      <c r="L81" s="28">
        <v>1</v>
      </c>
    </row>
    <row r="82" spans="1:12" ht="15" customHeight="1">
      <c r="A82" s="2">
        <v>24</v>
      </c>
      <c r="B82" s="5" t="s">
        <v>87</v>
      </c>
      <c r="C82" s="32" t="s">
        <v>26</v>
      </c>
      <c r="D82" s="2" t="s">
        <v>3</v>
      </c>
      <c r="E82" s="2" t="s">
        <v>3</v>
      </c>
      <c r="F82" s="2">
        <f t="shared" si="6"/>
        <v>1.4000000000000001</v>
      </c>
      <c r="G82" s="2" t="s">
        <v>3</v>
      </c>
      <c r="H82" s="2">
        <v>0.2</v>
      </c>
      <c r="I82" s="2">
        <v>0.3</v>
      </c>
      <c r="J82" s="2">
        <v>0.3</v>
      </c>
      <c r="K82" s="2">
        <v>0.3</v>
      </c>
      <c r="L82" s="2">
        <v>0.3</v>
      </c>
    </row>
    <row r="83" spans="1:12" ht="17.25" customHeight="1">
      <c r="A83" s="2">
        <v>25</v>
      </c>
      <c r="B83" s="5" t="s">
        <v>88</v>
      </c>
      <c r="C83" s="32" t="s">
        <v>26</v>
      </c>
      <c r="D83" s="2" t="s">
        <v>3</v>
      </c>
      <c r="E83" s="2" t="s">
        <v>3</v>
      </c>
      <c r="F83" s="2">
        <f t="shared" si="6"/>
        <v>0.30000000000000004</v>
      </c>
      <c r="G83" s="2" t="s">
        <v>3</v>
      </c>
      <c r="H83" s="2" t="s">
        <v>3</v>
      </c>
      <c r="I83" s="2">
        <v>0.1</v>
      </c>
      <c r="J83" s="2" t="s">
        <v>3</v>
      </c>
      <c r="K83" s="2" t="s">
        <v>3</v>
      </c>
      <c r="L83" s="2">
        <v>0.2</v>
      </c>
    </row>
    <row r="84" spans="1:12" ht="15" customHeight="1">
      <c r="A84" s="2">
        <v>26</v>
      </c>
      <c r="B84" s="5" t="s">
        <v>89</v>
      </c>
      <c r="C84" s="32" t="s">
        <v>26</v>
      </c>
      <c r="D84" s="2" t="s">
        <v>3</v>
      </c>
      <c r="E84" s="2" t="s">
        <v>3</v>
      </c>
      <c r="F84" s="2">
        <f t="shared" si="6"/>
        <v>0.4</v>
      </c>
      <c r="G84" s="2" t="s">
        <v>3</v>
      </c>
      <c r="H84" s="2" t="s">
        <v>3</v>
      </c>
      <c r="I84" s="2">
        <v>0.2</v>
      </c>
      <c r="J84" s="2" t="s">
        <v>3</v>
      </c>
      <c r="K84" s="2" t="s">
        <v>3</v>
      </c>
      <c r="L84" s="2">
        <v>0.2</v>
      </c>
    </row>
    <row r="85" spans="1:12" ht="18.75" customHeight="1">
      <c r="A85" s="2">
        <v>27</v>
      </c>
      <c r="B85" s="5" t="s">
        <v>27</v>
      </c>
      <c r="C85" s="32" t="s">
        <v>3</v>
      </c>
      <c r="D85" s="2" t="s">
        <v>3</v>
      </c>
      <c r="E85" s="2" t="s">
        <v>3</v>
      </c>
      <c r="F85" s="2">
        <f t="shared" si="6"/>
        <v>3.9000000000000004</v>
      </c>
      <c r="G85" s="2" t="s">
        <v>3</v>
      </c>
      <c r="H85" s="2">
        <v>0.8</v>
      </c>
      <c r="I85" s="28">
        <v>1</v>
      </c>
      <c r="J85" s="28">
        <v>0.7</v>
      </c>
      <c r="K85" s="28">
        <v>0.7</v>
      </c>
      <c r="L85" s="28">
        <v>0.7</v>
      </c>
    </row>
    <row r="86" spans="1:12" ht="17.25" customHeight="1">
      <c r="A86" s="2">
        <v>28</v>
      </c>
      <c r="B86" s="5" t="s">
        <v>28</v>
      </c>
      <c r="C86" s="5" t="s">
        <v>3</v>
      </c>
      <c r="D86" s="2" t="s">
        <v>3</v>
      </c>
      <c r="E86" s="2" t="s">
        <v>3</v>
      </c>
      <c r="F86" s="2">
        <f t="shared" si="6"/>
        <v>0.41000000000000003</v>
      </c>
      <c r="G86" s="2" t="s">
        <v>3</v>
      </c>
      <c r="H86" s="2">
        <v>0.05</v>
      </c>
      <c r="I86" s="2">
        <v>0.06</v>
      </c>
      <c r="J86" s="2">
        <v>0.1</v>
      </c>
      <c r="K86" s="2">
        <v>0.1</v>
      </c>
      <c r="L86" s="2">
        <v>0.1</v>
      </c>
    </row>
    <row r="87" spans="1:12" ht="16.5" customHeight="1">
      <c r="A87" s="2">
        <v>29</v>
      </c>
      <c r="B87" s="5" t="s">
        <v>95</v>
      </c>
      <c r="C87" s="32" t="s">
        <v>26</v>
      </c>
      <c r="D87" s="2" t="s">
        <v>3</v>
      </c>
      <c r="E87" s="2" t="s">
        <v>3</v>
      </c>
      <c r="F87" s="2">
        <f t="shared" si="6"/>
        <v>2.9000000000000004</v>
      </c>
      <c r="G87" s="2" t="s">
        <v>3</v>
      </c>
      <c r="H87" s="2">
        <v>0.2</v>
      </c>
      <c r="I87" s="2">
        <v>0.6</v>
      </c>
      <c r="J87" s="2">
        <v>0.7</v>
      </c>
      <c r="K87" s="2">
        <v>0.7</v>
      </c>
      <c r="L87" s="2">
        <v>0.7</v>
      </c>
    </row>
    <row r="88" spans="1:12" ht="29.25" customHeight="1">
      <c r="A88" s="2">
        <v>30</v>
      </c>
      <c r="B88" s="5" t="s">
        <v>110</v>
      </c>
      <c r="C88" s="32" t="s">
        <v>26</v>
      </c>
      <c r="D88" s="2" t="s">
        <v>3</v>
      </c>
      <c r="E88" s="2" t="s">
        <v>3</v>
      </c>
      <c r="F88" s="2">
        <f t="shared" si="6"/>
        <v>1</v>
      </c>
      <c r="G88" s="2" t="s">
        <v>3</v>
      </c>
      <c r="H88" s="2" t="s">
        <v>3</v>
      </c>
      <c r="I88" s="28">
        <v>1</v>
      </c>
      <c r="J88" s="2" t="s">
        <v>3</v>
      </c>
      <c r="K88" s="2" t="s">
        <v>3</v>
      </c>
      <c r="L88" s="2" t="s">
        <v>3</v>
      </c>
    </row>
    <row r="89" spans="1:12" ht="29.25" customHeight="1">
      <c r="A89" s="2">
        <v>31</v>
      </c>
      <c r="B89" s="5" t="s">
        <v>96</v>
      </c>
      <c r="C89" s="32" t="s">
        <v>26</v>
      </c>
      <c r="D89" s="2" t="s">
        <v>3</v>
      </c>
      <c r="E89" s="2" t="s">
        <v>3</v>
      </c>
      <c r="F89" s="2">
        <f t="shared" si="6"/>
        <v>0.2</v>
      </c>
      <c r="G89" s="2" t="s">
        <v>3</v>
      </c>
      <c r="H89" s="2" t="s">
        <v>3</v>
      </c>
      <c r="I89" s="2">
        <v>0.2</v>
      </c>
      <c r="J89" s="2" t="s">
        <v>3</v>
      </c>
      <c r="K89" s="2" t="s">
        <v>3</v>
      </c>
      <c r="L89" s="2" t="s">
        <v>3</v>
      </c>
    </row>
    <row r="90" spans="1:12" ht="26.25" customHeight="1">
      <c r="A90" s="2">
        <v>32</v>
      </c>
      <c r="B90" s="5" t="s">
        <v>97</v>
      </c>
      <c r="C90" s="32" t="s">
        <v>26</v>
      </c>
      <c r="D90" s="2" t="s">
        <v>3</v>
      </c>
      <c r="E90" s="2" t="s">
        <v>3</v>
      </c>
      <c r="F90" s="2">
        <f t="shared" si="6"/>
        <v>2</v>
      </c>
      <c r="G90" s="2" t="s">
        <v>3</v>
      </c>
      <c r="H90" s="2" t="s">
        <v>3</v>
      </c>
      <c r="I90" s="28">
        <v>2</v>
      </c>
      <c r="J90" s="2" t="s">
        <v>3</v>
      </c>
      <c r="K90" s="2" t="s">
        <v>3</v>
      </c>
      <c r="L90" s="2" t="s">
        <v>3</v>
      </c>
    </row>
    <row r="91" spans="1:12" ht="26.25" customHeight="1">
      <c r="A91" s="2">
        <v>33</v>
      </c>
      <c r="B91" s="5" t="s">
        <v>98</v>
      </c>
      <c r="C91" s="32" t="s">
        <v>26</v>
      </c>
      <c r="D91" s="2" t="s">
        <v>3</v>
      </c>
      <c r="E91" s="2" t="s">
        <v>3</v>
      </c>
      <c r="F91" s="2">
        <f t="shared" si="6"/>
        <v>0.18</v>
      </c>
      <c r="G91" s="2" t="s">
        <v>3</v>
      </c>
      <c r="H91" s="2" t="s">
        <v>3</v>
      </c>
      <c r="I91" s="2">
        <v>0.05</v>
      </c>
      <c r="J91" s="2">
        <v>0.06</v>
      </c>
      <c r="K91" s="2" t="s">
        <v>3</v>
      </c>
      <c r="L91" s="2">
        <v>7.0000000000000007E-2</v>
      </c>
    </row>
    <row r="92" spans="1:12" ht="39.75" customHeight="1">
      <c r="A92" s="2">
        <v>34</v>
      </c>
      <c r="B92" s="5" t="s">
        <v>99</v>
      </c>
      <c r="C92" s="32" t="s">
        <v>3</v>
      </c>
      <c r="D92" s="2" t="s">
        <v>3</v>
      </c>
      <c r="E92" s="2" t="s">
        <v>3</v>
      </c>
      <c r="F92" s="2">
        <f t="shared" si="6"/>
        <v>0.92999999999999994</v>
      </c>
      <c r="G92" s="2" t="s">
        <v>3</v>
      </c>
      <c r="H92" s="2">
        <v>0.1</v>
      </c>
      <c r="I92" s="2">
        <v>0.2</v>
      </c>
      <c r="J92" s="2">
        <v>0.2</v>
      </c>
      <c r="K92" s="2">
        <v>0.2</v>
      </c>
      <c r="L92" s="2">
        <v>0.23</v>
      </c>
    </row>
    <row r="93" spans="1:12" ht="25.5" customHeight="1">
      <c r="A93" s="2">
        <v>35</v>
      </c>
      <c r="B93" s="5" t="s">
        <v>100</v>
      </c>
      <c r="C93" s="5" t="s">
        <v>3</v>
      </c>
      <c r="D93" s="2" t="s">
        <v>3</v>
      </c>
      <c r="E93" s="2" t="s">
        <v>3</v>
      </c>
      <c r="F93" s="2">
        <f t="shared" si="6"/>
        <v>0.05</v>
      </c>
      <c r="G93" s="2" t="s">
        <v>3</v>
      </c>
      <c r="H93" s="2">
        <v>0.01</v>
      </c>
      <c r="I93" s="2">
        <v>0.01</v>
      </c>
      <c r="J93" s="2">
        <v>0.01</v>
      </c>
      <c r="K93" s="2">
        <v>0.01</v>
      </c>
      <c r="L93" s="2">
        <v>0.01</v>
      </c>
    </row>
    <row r="94" spans="1:12" ht="15.75" customHeight="1">
      <c r="A94" s="2">
        <v>36</v>
      </c>
      <c r="B94" s="5" t="s">
        <v>29</v>
      </c>
      <c r="C94" s="5" t="s">
        <v>3</v>
      </c>
      <c r="D94" s="2" t="s">
        <v>3</v>
      </c>
      <c r="E94" s="2" t="s">
        <v>3</v>
      </c>
      <c r="F94" s="2">
        <f t="shared" si="6"/>
        <v>0.6</v>
      </c>
      <c r="G94" s="2" t="s">
        <v>3</v>
      </c>
      <c r="H94" s="2">
        <v>0.6</v>
      </c>
      <c r="I94" s="2" t="s">
        <v>3</v>
      </c>
      <c r="J94" s="2" t="s">
        <v>3</v>
      </c>
      <c r="K94" s="2" t="s">
        <v>3</v>
      </c>
      <c r="L94" s="2" t="s">
        <v>3</v>
      </c>
    </row>
    <row r="95" spans="1:12" ht="26.25" customHeight="1">
      <c r="A95" s="2">
        <v>37</v>
      </c>
      <c r="B95" s="5" t="s">
        <v>30</v>
      </c>
      <c r="C95" s="32" t="s">
        <v>152</v>
      </c>
      <c r="D95" s="2" t="s">
        <v>3</v>
      </c>
      <c r="E95" s="2" t="s">
        <v>3</v>
      </c>
      <c r="F95" s="2">
        <f t="shared" si="6"/>
        <v>4.4000000000000004</v>
      </c>
      <c r="G95" s="2" t="s">
        <v>3</v>
      </c>
      <c r="H95" s="2">
        <v>0.4</v>
      </c>
      <c r="I95" s="28">
        <v>1</v>
      </c>
      <c r="J95" s="28">
        <v>1</v>
      </c>
      <c r="K95" s="28">
        <v>1</v>
      </c>
      <c r="L95" s="28">
        <v>1</v>
      </c>
    </row>
    <row r="96" spans="1:12" ht="28.5" customHeight="1">
      <c r="A96" s="2">
        <v>38</v>
      </c>
      <c r="B96" s="5" t="s">
        <v>31</v>
      </c>
      <c r="C96" s="32" t="s">
        <v>26</v>
      </c>
      <c r="D96" s="2" t="s">
        <v>3</v>
      </c>
      <c r="E96" s="2" t="s">
        <v>3</v>
      </c>
      <c r="F96" s="2">
        <f t="shared" si="6"/>
        <v>0.4</v>
      </c>
      <c r="G96" s="2" t="s">
        <v>3</v>
      </c>
      <c r="H96" s="2" t="s">
        <v>3</v>
      </c>
      <c r="I96" s="2">
        <v>0.1</v>
      </c>
      <c r="J96" s="2">
        <v>0.1</v>
      </c>
      <c r="K96" s="2">
        <v>0.1</v>
      </c>
      <c r="L96" s="2">
        <v>0.1</v>
      </c>
    </row>
    <row r="97" spans="1:12" ht="26.25" customHeight="1">
      <c r="A97" s="2">
        <v>39</v>
      </c>
      <c r="B97" s="5" t="s">
        <v>32</v>
      </c>
      <c r="C97" s="5" t="s">
        <v>94</v>
      </c>
      <c r="D97" s="2" t="s">
        <v>3</v>
      </c>
      <c r="E97" s="2" t="s">
        <v>3</v>
      </c>
      <c r="F97" s="2">
        <f t="shared" si="6"/>
        <v>1.7000000000000002</v>
      </c>
      <c r="G97" s="2" t="s">
        <v>3</v>
      </c>
      <c r="H97" s="2">
        <v>0.4</v>
      </c>
      <c r="I97" s="2">
        <v>0.4</v>
      </c>
      <c r="J97" s="2">
        <v>0.3</v>
      </c>
      <c r="K97" s="2">
        <v>0.3</v>
      </c>
      <c r="L97" s="2">
        <v>0.3</v>
      </c>
    </row>
    <row r="98" spans="1:12" ht="16.5" customHeight="1">
      <c r="A98" s="2">
        <v>40</v>
      </c>
      <c r="B98" s="5" t="s">
        <v>111</v>
      </c>
      <c r="C98" s="5" t="s">
        <v>94</v>
      </c>
      <c r="D98" s="2" t="s">
        <v>3</v>
      </c>
      <c r="E98" s="2" t="s">
        <v>3</v>
      </c>
      <c r="F98" s="2">
        <f t="shared" si="6"/>
        <v>7.4</v>
      </c>
      <c r="G98" s="2" t="s">
        <v>3</v>
      </c>
      <c r="H98" s="2" t="s">
        <v>3</v>
      </c>
      <c r="I98" s="2">
        <v>0.4</v>
      </c>
      <c r="J98" s="2" t="s">
        <v>3</v>
      </c>
      <c r="K98" s="2" t="s">
        <v>3</v>
      </c>
      <c r="L98" s="28">
        <v>7</v>
      </c>
    </row>
    <row r="99" spans="1:12" ht="15.75" customHeight="1">
      <c r="A99" s="2">
        <v>41</v>
      </c>
      <c r="B99" s="5" t="s">
        <v>33</v>
      </c>
      <c r="C99" s="5" t="s">
        <v>3</v>
      </c>
      <c r="D99" s="2" t="s">
        <v>3</v>
      </c>
      <c r="E99" s="2" t="s">
        <v>3</v>
      </c>
      <c r="F99" s="2">
        <f t="shared" si="6"/>
        <v>4.5</v>
      </c>
      <c r="G99" s="2" t="s">
        <v>3</v>
      </c>
      <c r="H99" s="2">
        <v>4.5</v>
      </c>
      <c r="I99" s="2" t="s">
        <v>3</v>
      </c>
      <c r="J99" s="2" t="s">
        <v>3</v>
      </c>
      <c r="K99" s="2" t="s">
        <v>3</v>
      </c>
      <c r="L99" s="2" t="s">
        <v>3</v>
      </c>
    </row>
    <row r="100" spans="1:12" ht="14.25" customHeight="1">
      <c r="A100" s="2">
        <v>42</v>
      </c>
      <c r="B100" s="5" t="s">
        <v>34</v>
      </c>
      <c r="C100" s="32" t="s">
        <v>26</v>
      </c>
      <c r="D100" s="2" t="s">
        <v>3</v>
      </c>
      <c r="E100" s="2" t="s">
        <v>3</v>
      </c>
      <c r="F100" s="2">
        <f t="shared" si="6"/>
        <v>11.9</v>
      </c>
      <c r="G100" s="2" t="s">
        <v>3</v>
      </c>
      <c r="H100" s="2">
        <v>2.2000000000000002</v>
      </c>
      <c r="I100" s="2">
        <v>2.9</v>
      </c>
      <c r="J100" s="28">
        <v>3</v>
      </c>
      <c r="K100" s="28">
        <v>1.8</v>
      </c>
      <c r="L100" s="28">
        <v>2</v>
      </c>
    </row>
    <row r="101" spans="1:12" ht="39" customHeight="1">
      <c r="A101" s="2">
        <v>43</v>
      </c>
      <c r="B101" s="5" t="s">
        <v>35</v>
      </c>
      <c r="C101" s="5" t="s">
        <v>38</v>
      </c>
      <c r="D101" s="2" t="s">
        <v>3</v>
      </c>
      <c r="E101" s="2" t="s">
        <v>3</v>
      </c>
      <c r="F101" s="2">
        <f t="shared" si="6"/>
        <v>0.04</v>
      </c>
      <c r="G101" s="2" t="s">
        <v>3</v>
      </c>
      <c r="H101" s="2">
        <v>0.04</v>
      </c>
      <c r="I101" s="2" t="s">
        <v>3</v>
      </c>
      <c r="J101" s="2" t="s">
        <v>3</v>
      </c>
      <c r="K101" s="2" t="s">
        <v>3</v>
      </c>
      <c r="L101" s="2" t="s">
        <v>3</v>
      </c>
    </row>
    <row r="102" spans="1:12" ht="14.25" customHeight="1">
      <c r="A102" s="2">
        <v>44</v>
      </c>
      <c r="B102" s="5" t="s">
        <v>36</v>
      </c>
      <c r="C102" s="5" t="s">
        <v>94</v>
      </c>
      <c r="D102" s="2" t="s">
        <v>3</v>
      </c>
      <c r="E102" s="2" t="s">
        <v>3</v>
      </c>
      <c r="F102" s="2">
        <f t="shared" si="6"/>
        <v>0.18</v>
      </c>
      <c r="G102" s="2" t="s">
        <v>3</v>
      </c>
      <c r="H102" s="2" t="s">
        <v>3</v>
      </c>
      <c r="I102" s="2">
        <v>0.05</v>
      </c>
      <c r="J102" s="2">
        <v>0.03</v>
      </c>
      <c r="K102" s="2">
        <v>0.05</v>
      </c>
      <c r="L102" s="2">
        <v>0.05</v>
      </c>
    </row>
    <row r="103" spans="1:12" ht="36" customHeight="1">
      <c r="A103" s="2">
        <v>45</v>
      </c>
      <c r="B103" s="5" t="s">
        <v>37</v>
      </c>
      <c r="C103" s="5" t="s">
        <v>38</v>
      </c>
      <c r="D103" s="2" t="s">
        <v>3</v>
      </c>
      <c r="E103" s="2" t="s">
        <v>3</v>
      </c>
      <c r="F103" s="2">
        <f t="shared" si="6"/>
        <v>0.96</v>
      </c>
      <c r="G103" s="2" t="s">
        <v>3</v>
      </c>
      <c r="H103" s="2" t="s">
        <v>3</v>
      </c>
      <c r="I103" s="2">
        <v>0.06</v>
      </c>
      <c r="J103" s="2">
        <v>0.3</v>
      </c>
      <c r="K103" s="2">
        <v>0.3</v>
      </c>
      <c r="L103" s="2">
        <v>0.3</v>
      </c>
    </row>
    <row r="104" spans="1:12" ht="16.5" customHeight="1">
      <c r="A104" s="2">
        <v>46</v>
      </c>
      <c r="B104" s="5" t="s">
        <v>90</v>
      </c>
      <c r="C104" s="5" t="s">
        <v>3</v>
      </c>
      <c r="D104" s="2" t="s">
        <v>3</v>
      </c>
      <c r="E104" s="2" t="s">
        <v>3</v>
      </c>
      <c r="F104" s="2">
        <f t="shared" si="6"/>
        <v>0.14000000000000001</v>
      </c>
      <c r="G104" s="2" t="s">
        <v>3</v>
      </c>
      <c r="H104" s="2">
        <v>0.03</v>
      </c>
      <c r="I104" s="2">
        <v>0.05</v>
      </c>
      <c r="J104" s="2">
        <v>0.02</v>
      </c>
      <c r="K104" s="2">
        <v>0.02</v>
      </c>
      <c r="L104" s="2">
        <v>0.02</v>
      </c>
    </row>
    <row r="105" spans="1:12" ht="25.5" customHeight="1">
      <c r="A105" s="2">
        <v>47</v>
      </c>
      <c r="B105" s="5" t="s">
        <v>91</v>
      </c>
      <c r="C105" s="5" t="s">
        <v>3</v>
      </c>
      <c r="D105" s="2" t="s">
        <v>3</v>
      </c>
      <c r="E105" s="2" t="s">
        <v>3</v>
      </c>
      <c r="F105" s="2">
        <f t="shared" si="6"/>
        <v>0.01</v>
      </c>
      <c r="G105" s="2" t="s">
        <v>3</v>
      </c>
      <c r="H105" s="2">
        <v>0.01</v>
      </c>
      <c r="I105" s="2" t="s">
        <v>3</v>
      </c>
      <c r="J105" s="2" t="s">
        <v>3</v>
      </c>
      <c r="K105" s="2" t="s">
        <v>3</v>
      </c>
      <c r="L105" s="2" t="s">
        <v>3</v>
      </c>
    </row>
    <row r="106" spans="1:12" ht="28.5" customHeight="1">
      <c r="A106" s="2">
        <v>48</v>
      </c>
      <c r="B106" s="26" t="s">
        <v>112</v>
      </c>
      <c r="C106" s="32" t="s">
        <v>26</v>
      </c>
      <c r="D106" s="2" t="s">
        <v>3</v>
      </c>
      <c r="E106" s="2" t="s">
        <v>3</v>
      </c>
      <c r="F106" s="2">
        <f t="shared" si="6"/>
        <v>0.1</v>
      </c>
      <c r="G106" s="2" t="s">
        <v>3</v>
      </c>
      <c r="H106" s="2" t="s">
        <v>3</v>
      </c>
      <c r="I106" s="2">
        <v>0.1</v>
      </c>
      <c r="J106" s="2" t="s">
        <v>3</v>
      </c>
      <c r="K106" s="2" t="s">
        <v>3</v>
      </c>
      <c r="L106" s="2" t="s">
        <v>3</v>
      </c>
    </row>
    <row r="107" spans="1:12" ht="15.75" customHeight="1">
      <c r="A107" s="2">
        <v>49</v>
      </c>
      <c r="B107" s="26" t="s">
        <v>113</v>
      </c>
      <c r="C107" s="5" t="s">
        <v>3</v>
      </c>
      <c r="D107" s="2" t="s">
        <v>3</v>
      </c>
      <c r="E107" s="2" t="s">
        <v>3</v>
      </c>
      <c r="F107" s="2">
        <f t="shared" si="6"/>
        <v>0.01</v>
      </c>
      <c r="G107" s="2" t="s">
        <v>3</v>
      </c>
      <c r="H107" s="2" t="s">
        <v>3</v>
      </c>
      <c r="I107" s="2">
        <v>0.01</v>
      </c>
      <c r="J107" s="2" t="s">
        <v>3</v>
      </c>
      <c r="K107" s="2" t="s">
        <v>3</v>
      </c>
      <c r="L107" s="2" t="s">
        <v>3</v>
      </c>
    </row>
    <row r="108" spans="1:12" ht="15" customHeight="1">
      <c r="A108" s="2">
        <v>50</v>
      </c>
      <c r="B108" s="5" t="s">
        <v>114</v>
      </c>
      <c r="C108" s="5" t="s">
        <v>94</v>
      </c>
      <c r="D108" s="2" t="s">
        <v>3</v>
      </c>
      <c r="E108" s="2" t="s">
        <v>3</v>
      </c>
      <c r="F108" s="2">
        <f t="shared" si="6"/>
        <v>1.2999999999999998</v>
      </c>
      <c r="G108" s="2" t="s">
        <v>3</v>
      </c>
      <c r="H108" s="2" t="s">
        <v>3</v>
      </c>
      <c r="I108" s="2">
        <v>0.6</v>
      </c>
      <c r="J108" s="2">
        <v>0.7</v>
      </c>
      <c r="K108" s="2" t="s">
        <v>3</v>
      </c>
      <c r="L108" s="2" t="s">
        <v>3</v>
      </c>
    </row>
    <row r="109" spans="1:12" ht="15" customHeight="1">
      <c r="A109" s="2">
        <v>51</v>
      </c>
      <c r="B109" s="5" t="s">
        <v>74</v>
      </c>
      <c r="C109" s="5" t="s">
        <v>3</v>
      </c>
      <c r="D109" s="2" t="s">
        <v>3</v>
      </c>
      <c r="E109" s="2" t="s">
        <v>3</v>
      </c>
      <c r="F109" s="2">
        <f t="shared" si="6"/>
        <v>0.05</v>
      </c>
      <c r="G109" s="2" t="s">
        <v>3</v>
      </c>
      <c r="H109" s="2" t="s">
        <v>3</v>
      </c>
      <c r="I109" s="2">
        <v>0.01</v>
      </c>
      <c r="J109" s="2">
        <v>0.02</v>
      </c>
      <c r="K109" s="2">
        <v>0.01</v>
      </c>
      <c r="L109" s="2">
        <v>0.01</v>
      </c>
    </row>
    <row r="110" spans="1:12" ht="15" customHeight="1">
      <c r="A110" s="2">
        <v>52</v>
      </c>
      <c r="B110" s="26" t="s">
        <v>139</v>
      </c>
      <c r="C110" s="32" t="s">
        <v>26</v>
      </c>
      <c r="D110" s="2" t="s">
        <v>3</v>
      </c>
      <c r="E110" s="2" t="s">
        <v>3</v>
      </c>
      <c r="F110" s="2">
        <f t="shared" si="6"/>
        <v>1.2000000000000002</v>
      </c>
      <c r="G110" s="2" t="s">
        <v>3</v>
      </c>
      <c r="H110" s="2" t="s">
        <v>3</v>
      </c>
      <c r="I110" s="2" t="s">
        <v>3</v>
      </c>
      <c r="J110" s="2">
        <v>0.4</v>
      </c>
      <c r="K110" s="2">
        <v>0.4</v>
      </c>
      <c r="L110" s="2">
        <v>0.4</v>
      </c>
    </row>
    <row r="111" spans="1:12" ht="15" customHeight="1">
      <c r="A111" s="2">
        <v>53</v>
      </c>
      <c r="B111" s="37" t="s">
        <v>140</v>
      </c>
      <c r="C111" s="5" t="s">
        <v>3</v>
      </c>
      <c r="D111" s="2" t="s">
        <v>3</v>
      </c>
      <c r="E111" s="2" t="s">
        <v>3</v>
      </c>
      <c r="F111" s="2">
        <f t="shared" si="6"/>
        <v>1.2000000000000002</v>
      </c>
      <c r="G111" s="2" t="s">
        <v>3</v>
      </c>
      <c r="H111" s="2" t="s">
        <v>3</v>
      </c>
      <c r="I111" s="2" t="s">
        <v>3</v>
      </c>
      <c r="J111" s="2">
        <v>0.4</v>
      </c>
      <c r="K111" s="2">
        <v>0.4</v>
      </c>
      <c r="L111" s="2">
        <v>0.4</v>
      </c>
    </row>
    <row r="112" spans="1:12" ht="15" customHeight="1">
      <c r="A112" s="2">
        <v>54</v>
      </c>
      <c r="B112" s="26" t="s">
        <v>141</v>
      </c>
      <c r="C112" s="32" t="s">
        <v>26</v>
      </c>
      <c r="D112" s="2" t="s">
        <v>3</v>
      </c>
      <c r="E112" s="2" t="s">
        <v>3</v>
      </c>
      <c r="F112" s="2">
        <f t="shared" si="6"/>
        <v>1.5</v>
      </c>
      <c r="G112" s="2" t="s">
        <v>3</v>
      </c>
      <c r="H112" s="2" t="s">
        <v>3</v>
      </c>
      <c r="I112" s="2" t="s">
        <v>3</v>
      </c>
      <c r="J112" s="2">
        <v>1.5</v>
      </c>
      <c r="K112" s="2" t="s">
        <v>3</v>
      </c>
      <c r="L112" s="2" t="s">
        <v>3</v>
      </c>
    </row>
    <row r="113" spans="1:12" ht="15.75" customHeight="1">
      <c r="A113" s="2">
        <v>55</v>
      </c>
      <c r="B113" s="26" t="s">
        <v>142</v>
      </c>
      <c r="C113" s="5" t="s">
        <v>3</v>
      </c>
      <c r="D113" s="2" t="s">
        <v>3</v>
      </c>
      <c r="E113" s="2" t="s">
        <v>3</v>
      </c>
      <c r="F113" s="2">
        <f t="shared" si="6"/>
        <v>1.5</v>
      </c>
      <c r="G113" s="2" t="s">
        <v>3</v>
      </c>
      <c r="H113" s="2" t="s">
        <v>3</v>
      </c>
      <c r="I113" s="2" t="s">
        <v>3</v>
      </c>
      <c r="J113" s="2">
        <v>1.5</v>
      </c>
      <c r="K113" s="2" t="s">
        <v>3</v>
      </c>
      <c r="L113" s="2" t="s">
        <v>3</v>
      </c>
    </row>
    <row r="114" spans="1:12" ht="15.75" customHeight="1">
      <c r="A114" s="2">
        <v>56</v>
      </c>
      <c r="B114" s="26" t="s">
        <v>149</v>
      </c>
      <c r="C114" s="5" t="s">
        <v>3</v>
      </c>
      <c r="D114" s="2" t="s">
        <v>3</v>
      </c>
      <c r="E114" s="2" t="s">
        <v>3</v>
      </c>
      <c r="F114" s="2">
        <f t="shared" si="6"/>
        <v>9.6</v>
      </c>
      <c r="G114" s="2" t="s">
        <v>3</v>
      </c>
      <c r="H114" s="2">
        <v>0.1</v>
      </c>
      <c r="I114" s="2" t="s">
        <v>3</v>
      </c>
      <c r="J114" s="2">
        <v>1.5</v>
      </c>
      <c r="K114" s="28">
        <v>4</v>
      </c>
      <c r="L114" s="28">
        <v>4</v>
      </c>
    </row>
    <row r="115" spans="1:12">
      <c r="A115" s="9"/>
      <c r="B115" s="22" t="s">
        <v>39</v>
      </c>
      <c r="C115" s="19"/>
      <c r="D115" s="17" t="s">
        <v>3</v>
      </c>
      <c r="E115" s="17" t="s">
        <v>3</v>
      </c>
      <c r="F115" s="9">
        <f>SUM(F59:F114)</f>
        <v>324.20999999999981</v>
      </c>
      <c r="G115" s="17" t="s">
        <v>3</v>
      </c>
      <c r="H115" s="9">
        <f>SUM(H59:H114)</f>
        <v>48.340000000000018</v>
      </c>
      <c r="I115" s="9">
        <f t="shared" ref="I115:L115" si="7">SUM(I59:I114)</f>
        <v>64.290000000000006</v>
      </c>
      <c r="J115" s="9">
        <f t="shared" si="7"/>
        <v>65.950000000000017</v>
      </c>
      <c r="K115" s="9">
        <f t="shared" si="7"/>
        <v>66.05</v>
      </c>
      <c r="L115" s="9">
        <f t="shared" si="7"/>
        <v>79.580000000000013</v>
      </c>
    </row>
    <row r="116" spans="1:12" ht="12.75" customHeight="1">
      <c r="A116" s="10" t="s">
        <v>40</v>
      </c>
      <c r="B116" s="14"/>
      <c r="C116" s="33"/>
      <c r="D116" s="14"/>
      <c r="E116" s="14"/>
      <c r="F116" s="14"/>
      <c r="G116" s="14"/>
      <c r="H116" s="14"/>
      <c r="I116" s="14"/>
      <c r="J116" s="14"/>
      <c r="K116" s="14"/>
      <c r="L116" s="15"/>
    </row>
    <row r="117" spans="1:12" ht="16.5" customHeight="1">
      <c r="A117" s="18">
        <v>1</v>
      </c>
      <c r="B117" s="11" t="s">
        <v>41</v>
      </c>
      <c r="C117" s="40" t="s">
        <v>3</v>
      </c>
      <c r="D117" s="18" t="s">
        <v>3</v>
      </c>
      <c r="E117" s="18" t="s">
        <v>3</v>
      </c>
      <c r="F117" s="20">
        <f>SUM(H117:L117)</f>
        <v>4.9000000000000004</v>
      </c>
      <c r="G117" s="18" t="s">
        <v>3</v>
      </c>
      <c r="H117" s="20">
        <v>0.9</v>
      </c>
      <c r="I117" s="20">
        <v>1</v>
      </c>
      <c r="J117" s="20">
        <v>1</v>
      </c>
      <c r="K117" s="20">
        <v>1</v>
      </c>
      <c r="L117" s="20">
        <v>1</v>
      </c>
    </row>
    <row r="118" spans="1:12" ht="16.5" customHeight="1">
      <c r="A118" s="2">
        <v>2</v>
      </c>
      <c r="B118" s="5" t="s">
        <v>92</v>
      </c>
      <c r="C118" s="32" t="s">
        <v>26</v>
      </c>
      <c r="D118" s="2" t="s">
        <v>3</v>
      </c>
      <c r="E118" s="2" t="s">
        <v>3</v>
      </c>
      <c r="F118" s="21">
        <f t="shared" ref="F118:F123" si="8">SUM(H118:L118)</f>
        <v>9.5</v>
      </c>
      <c r="G118" s="2" t="s">
        <v>3</v>
      </c>
      <c r="H118" s="21">
        <v>1</v>
      </c>
      <c r="I118" s="21">
        <v>2.5</v>
      </c>
      <c r="J118" s="21">
        <v>2</v>
      </c>
      <c r="K118" s="21">
        <v>2</v>
      </c>
      <c r="L118" s="21">
        <v>2</v>
      </c>
    </row>
    <row r="119" spans="1:12" ht="15.75" customHeight="1">
      <c r="A119" s="2">
        <v>3</v>
      </c>
      <c r="B119" s="5" t="s">
        <v>42</v>
      </c>
      <c r="C119" s="32" t="s">
        <v>3</v>
      </c>
      <c r="D119" s="2" t="s">
        <v>3</v>
      </c>
      <c r="E119" s="2" t="s">
        <v>3</v>
      </c>
      <c r="F119" s="21">
        <f t="shared" si="8"/>
        <v>5.2</v>
      </c>
      <c r="G119" s="2" t="s">
        <v>3</v>
      </c>
      <c r="H119" s="21">
        <v>0.8</v>
      </c>
      <c r="I119" s="21">
        <v>1.2</v>
      </c>
      <c r="J119" s="21">
        <v>1</v>
      </c>
      <c r="K119" s="21">
        <v>1</v>
      </c>
      <c r="L119" s="21">
        <v>1.2</v>
      </c>
    </row>
    <row r="120" spans="1:12" ht="14.25" customHeight="1">
      <c r="A120" s="2">
        <v>4</v>
      </c>
      <c r="B120" s="5" t="s">
        <v>93</v>
      </c>
      <c r="C120" s="32" t="s">
        <v>3</v>
      </c>
      <c r="D120" s="2" t="s">
        <v>3</v>
      </c>
      <c r="E120" s="2" t="s">
        <v>3</v>
      </c>
      <c r="F120" s="21">
        <f t="shared" si="8"/>
        <v>3.5</v>
      </c>
      <c r="G120" s="2" t="s">
        <v>3</v>
      </c>
      <c r="H120" s="21">
        <v>3.5</v>
      </c>
      <c r="I120" s="21" t="s">
        <v>3</v>
      </c>
      <c r="J120" s="21" t="s">
        <v>3</v>
      </c>
      <c r="K120" s="21" t="s">
        <v>3</v>
      </c>
      <c r="L120" s="21" t="s">
        <v>3</v>
      </c>
    </row>
    <row r="121" spans="1:12" ht="14.25" customHeight="1">
      <c r="A121" s="2">
        <v>5</v>
      </c>
      <c r="B121" s="5" t="s">
        <v>115</v>
      </c>
      <c r="C121" s="32" t="s">
        <v>26</v>
      </c>
      <c r="D121" s="2" t="s">
        <v>3</v>
      </c>
      <c r="E121" s="2" t="s">
        <v>3</v>
      </c>
      <c r="F121" s="21">
        <f t="shared" si="8"/>
        <v>0.5</v>
      </c>
      <c r="G121" s="2" t="s">
        <v>3</v>
      </c>
      <c r="H121" s="21" t="s">
        <v>3</v>
      </c>
      <c r="I121" s="21">
        <v>0.5</v>
      </c>
      <c r="J121" s="21" t="s">
        <v>3</v>
      </c>
      <c r="K121" s="21" t="s">
        <v>3</v>
      </c>
      <c r="L121" s="21" t="s">
        <v>3</v>
      </c>
    </row>
    <row r="122" spans="1:12" ht="14.25" customHeight="1">
      <c r="A122" s="2">
        <v>6</v>
      </c>
      <c r="B122" s="5" t="s">
        <v>143</v>
      </c>
      <c r="C122" s="32" t="s">
        <v>26</v>
      </c>
      <c r="D122" s="2" t="s">
        <v>3</v>
      </c>
      <c r="E122" s="2" t="s">
        <v>3</v>
      </c>
      <c r="F122" s="21">
        <f t="shared" si="8"/>
        <v>0.4</v>
      </c>
      <c r="G122" s="2" t="s">
        <v>3</v>
      </c>
      <c r="H122" s="21" t="s">
        <v>3</v>
      </c>
      <c r="I122" s="21" t="s">
        <v>3</v>
      </c>
      <c r="J122" s="21">
        <v>0.2</v>
      </c>
      <c r="K122" s="21">
        <v>0.2</v>
      </c>
      <c r="L122" s="21" t="s">
        <v>3</v>
      </c>
    </row>
    <row r="123" spans="1:12" ht="14.25" customHeight="1">
      <c r="A123" s="17">
        <v>7</v>
      </c>
      <c r="B123" s="19" t="s">
        <v>155</v>
      </c>
      <c r="C123" s="32" t="s">
        <v>26</v>
      </c>
      <c r="D123" s="2" t="s">
        <v>3</v>
      </c>
      <c r="E123" s="2" t="s">
        <v>3</v>
      </c>
      <c r="F123" s="21">
        <f t="shared" si="8"/>
        <v>0.2</v>
      </c>
      <c r="G123" s="2" t="s">
        <v>3</v>
      </c>
      <c r="H123" s="47" t="s">
        <v>3</v>
      </c>
      <c r="I123" s="47" t="s">
        <v>3</v>
      </c>
      <c r="J123" s="47" t="s">
        <v>3</v>
      </c>
      <c r="K123" s="47">
        <v>0.2</v>
      </c>
      <c r="L123" s="47" t="s">
        <v>3</v>
      </c>
    </row>
    <row r="124" spans="1:12">
      <c r="A124" s="9"/>
      <c r="B124" s="22" t="s">
        <v>43</v>
      </c>
      <c r="C124" s="19"/>
      <c r="D124" s="17" t="s">
        <v>3</v>
      </c>
      <c r="E124" s="17" t="s">
        <v>3</v>
      </c>
      <c r="F124" s="44">
        <f>SUM(F117:F123)</f>
        <v>24.2</v>
      </c>
      <c r="G124" s="45" t="s">
        <v>3</v>
      </c>
      <c r="H124" s="44">
        <f>SUM(H117:H122)</f>
        <v>6.2</v>
      </c>
      <c r="I124" s="44">
        <f t="shared" ref="I124:J124" si="9">SUM(I117:I122)</f>
        <v>5.2</v>
      </c>
      <c r="J124" s="44">
        <f t="shared" si="9"/>
        <v>4.2</v>
      </c>
      <c r="K124" s="44">
        <f>SUM(K117:K123)</f>
        <v>4.4000000000000004</v>
      </c>
      <c r="L124" s="44">
        <f>SUM(L117:L123)</f>
        <v>4.2</v>
      </c>
    </row>
    <row r="125" spans="1:12" ht="12.75" customHeight="1">
      <c r="A125" s="10" t="s">
        <v>145</v>
      </c>
      <c r="B125" s="14"/>
      <c r="C125" s="33"/>
      <c r="D125" s="14"/>
      <c r="E125" s="14"/>
      <c r="F125" s="14"/>
      <c r="G125" s="14"/>
      <c r="H125" s="14"/>
      <c r="I125" s="14"/>
      <c r="J125" s="14"/>
      <c r="K125" s="14"/>
      <c r="L125" s="15"/>
    </row>
    <row r="126" spans="1:12" ht="25.5">
      <c r="A126" s="18">
        <v>1</v>
      </c>
      <c r="B126" s="11" t="s">
        <v>144</v>
      </c>
      <c r="C126" s="40" t="s">
        <v>3</v>
      </c>
      <c r="D126" s="42" t="s">
        <v>3</v>
      </c>
      <c r="E126" s="42" t="s">
        <v>3</v>
      </c>
      <c r="F126" s="18">
        <v>16</v>
      </c>
      <c r="G126" s="18" t="s">
        <v>3</v>
      </c>
      <c r="H126" s="18" t="s">
        <v>3</v>
      </c>
      <c r="I126" s="18" t="s">
        <v>3</v>
      </c>
      <c r="J126" s="18" t="s">
        <v>3</v>
      </c>
      <c r="K126" s="18">
        <v>16</v>
      </c>
      <c r="L126" s="42" t="s">
        <v>3</v>
      </c>
    </row>
    <row r="127" spans="1:12" ht="25.5">
      <c r="A127" s="2">
        <v>2</v>
      </c>
      <c r="B127" s="26" t="s">
        <v>116</v>
      </c>
      <c r="C127" s="5" t="s">
        <v>3</v>
      </c>
      <c r="D127" s="6" t="s">
        <v>3</v>
      </c>
      <c r="E127" s="2">
        <v>12.9</v>
      </c>
      <c r="F127" s="2">
        <f>I127+J127-E127</f>
        <v>12.9</v>
      </c>
      <c r="G127" s="2" t="s">
        <v>3</v>
      </c>
      <c r="H127" s="2" t="s">
        <v>3</v>
      </c>
      <c r="I127" s="2">
        <v>16.8</v>
      </c>
      <c r="J127" s="2">
        <v>9</v>
      </c>
      <c r="K127" s="2" t="s">
        <v>3</v>
      </c>
      <c r="L127" s="6" t="s">
        <v>3</v>
      </c>
    </row>
    <row r="128" spans="1:12" ht="29.25" customHeight="1">
      <c r="A128" s="2">
        <v>3</v>
      </c>
      <c r="B128" s="26" t="s">
        <v>146</v>
      </c>
      <c r="C128" s="5" t="s">
        <v>26</v>
      </c>
      <c r="D128" s="6" t="s">
        <v>3</v>
      </c>
      <c r="E128" s="2" t="s">
        <v>3</v>
      </c>
      <c r="F128" s="2">
        <v>0.06</v>
      </c>
      <c r="G128" s="2" t="s">
        <v>3</v>
      </c>
      <c r="H128" s="2" t="s">
        <v>3</v>
      </c>
      <c r="I128" s="2">
        <v>0.06</v>
      </c>
      <c r="J128" s="2" t="s">
        <v>3</v>
      </c>
      <c r="K128" s="2" t="s">
        <v>3</v>
      </c>
      <c r="L128" s="2" t="s">
        <v>3</v>
      </c>
    </row>
    <row r="129" spans="1:12" ht="30" customHeight="1">
      <c r="A129" s="2">
        <v>4</v>
      </c>
      <c r="B129" s="26" t="s">
        <v>117</v>
      </c>
      <c r="C129" s="5" t="s">
        <v>26</v>
      </c>
      <c r="D129" s="6" t="s">
        <v>3</v>
      </c>
      <c r="E129" s="2">
        <v>3.1</v>
      </c>
      <c r="F129" s="2">
        <f t="shared" ref="F129:F134" si="10">I129-E129</f>
        <v>3.1</v>
      </c>
      <c r="G129" s="2" t="s">
        <v>3</v>
      </c>
      <c r="H129" s="2" t="s">
        <v>3</v>
      </c>
      <c r="I129" s="2">
        <v>6.2</v>
      </c>
      <c r="J129" s="2" t="s">
        <v>3</v>
      </c>
      <c r="K129" s="2" t="s">
        <v>3</v>
      </c>
      <c r="L129" s="2" t="s">
        <v>3</v>
      </c>
    </row>
    <row r="130" spans="1:12" ht="25.5">
      <c r="A130" s="2">
        <v>5</v>
      </c>
      <c r="B130" s="26" t="s">
        <v>118</v>
      </c>
      <c r="C130" s="5" t="s">
        <v>26</v>
      </c>
      <c r="D130" s="6" t="s">
        <v>3</v>
      </c>
      <c r="E130" s="2">
        <v>2.1</v>
      </c>
      <c r="F130" s="2">
        <f t="shared" si="10"/>
        <v>2.1</v>
      </c>
      <c r="G130" s="2" t="s">
        <v>3</v>
      </c>
      <c r="H130" s="2" t="s">
        <v>3</v>
      </c>
      <c r="I130" s="2">
        <v>4.2</v>
      </c>
      <c r="J130" s="2" t="s">
        <v>3</v>
      </c>
      <c r="K130" s="2" t="s">
        <v>3</v>
      </c>
      <c r="L130" s="2" t="s">
        <v>3</v>
      </c>
    </row>
    <row r="131" spans="1:12" ht="25.5">
      <c r="A131" s="2">
        <v>6</v>
      </c>
      <c r="B131" s="26" t="s">
        <v>119</v>
      </c>
      <c r="C131" s="5" t="s">
        <v>26</v>
      </c>
      <c r="D131" s="6" t="s">
        <v>3</v>
      </c>
      <c r="E131" s="2">
        <v>0.3</v>
      </c>
      <c r="F131" s="2">
        <f t="shared" si="10"/>
        <v>0.3</v>
      </c>
      <c r="G131" s="2" t="s">
        <v>3</v>
      </c>
      <c r="H131" s="2" t="s">
        <v>3</v>
      </c>
      <c r="I131" s="2">
        <v>0.6</v>
      </c>
      <c r="J131" s="2" t="s">
        <v>3</v>
      </c>
      <c r="K131" s="2" t="s">
        <v>3</v>
      </c>
      <c r="L131" s="2" t="s">
        <v>3</v>
      </c>
    </row>
    <row r="132" spans="1:12" ht="25.5">
      <c r="A132" s="2">
        <v>7</v>
      </c>
      <c r="B132" s="26" t="s">
        <v>120</v>
      </c>
      <c r="C132" s="5" t="s">
        <v>26</v>
      </c>
      <c r="D132" s="6" t="s">
        <v>3</v>
      </c>
      <c r="E132" s="2">
        <v>1.5</v>
      </c>
      <c r="F132" s="2">
        <f t="shared" si="10"/>
        <v>1.5</v>
      </c>
      <c r="G132" s="2" t="s">
        <v>3</v>
      </c>
      <c r="H132" s="2" t="s">
        <v>3</v>
      </c>
      <c r="I132" s="2">
        <v>3</v>
      </c>
      <c r="J132" s="2" t="s">
        <v>3</v>
      </c>
      <c r="K132" s="2" t="s">
        <v>3</v>
      </c>
      <c r="L132" s="2" t="s">
        <v>3</v>
      </c>
    </row>
    <row r="133" spans="1:12" ht="38.25">
      <c r="A133" s="2">
        <v>8</v>
      </c>
      <c r="B133" s="26" t="s">
        <v>121</v>
      </c>
      <c r="C133" s="5" t="s">
        <v>26</v>
      </c>
      <c r="D133" s="6" t="s">
        <v>3</v>
      </c>
      <c r="E133" s="2">
        <v>0.65</v>
      </c>
      <c r="F133" s="2">
        <f t="shared" si="10"/>
        <v>0.65</v>
      </c>
      <c r="G133" s="2" t="s">
        <v>3</v>
      </c>
      <c r="H133" s="2" t="s">
        <v>3</v>
      </c>
      <c r="I133" s="2">
        <v>1.3</v>
      </c>
      <c r="J133" s="2" t="s">
        <v>3</v>
      </c>
      <c r="K133" s="2" t="s">
        <v>3</v>
      </c>
      <c r="L133" s="2" t="s">
        <v>3</v>
      </c>
    </row>
    <row r="134" spans="1:12" ht="42" customHeight="1">
      <c r="A134" s="2">
        <v>9</v>
      </c>
      <c r="B134" s="26" t="s">
        <v>122</v>
      </c>
      <c r="C134" s="5" t="s">
        <v>3</v>
      </c>
      <c r="D134" s="6" t="s">
        <v>3</v>
      </c>
      <c r="E134" s="2">
        <v>0.65</v>
      </c>
      <c r="F134" s="2">
        <f t="shared" si="10"/>
        <v>0.65</v>
      </c>
      <c r="G134" s="2" t="s">
        <v>3</v>
      </c>
      <c r="H134" s="2" t="s">
        <v>3</v>
      </c>
      <c r="I134" s="2">
        <v>1.3</v>
      </c>
      <c r="J134" s="2" t="s">
        <v>3</v>
      </c>
      <c r="K134" s="2" t="s">
        <v>3</v>
      </c>
      <c r="L134" s="2" t="s">
        <v>3</v>
      </c>
    </row>
    <row r="135" spans="1:12">
      <c r="A135" s="2">
        <v>10</v>
      </c>
      <c r="B135" s="26" t="s">
        <v>74</v>
      </c>
      <c r="C135" s="5" t="s">
        <v>3</v>
      </c>
      <c r="D135" s="6" t="s">
        <v>3</v>
      </c>
      <c r="E135" s="2" t="s">
        <v>3</v>
      </c>
      <c r="F135" s="2">
        <f>I135+J135+K135+L135</f>
        <v>0.4</v>
      </c>
      <c r="G135" s="2" t="s">
        <v>3</v>
      </c>
      <c r="H135" s="2" t="s">
        <v>3</v>
      </c>
      <c r="I135" s="2">
        <v>0.1</v>
      </c>
      <c r="J135" s="2">
        <v>0.1</v>
      </c>
      <c r="K135" s="2">
        <v>0.1</v>
      </c>
      <c r="L135" s="2">
        <v>0.1</v>
      </c>
    </row>
    <row r="136" spans="1:12" ht="25.5">
      <c r="A136" s="2">
        <v>11</v>
      </c>
      <c r="B136" s="26" t="s">
        <v>123</v>
      </c>
      <c r="C136" s="5" t="s">
        <v>3</v>
      </c>
      <c r="D136" s="6" t="s">
        <v>3</v>
      </c>
      <c r="E136" s="2" t="s">
        <v>3</v>
      </c>
      <c r="F136" s="2">
        <f t="shared" ref="F136" si="11">I136+J136+K136+L136</f>
        <v>1.3</v>
      </c>
      <c r="G136" s="2" t="s">
        <v>3</v>
      </c>
      <c r="H136" s="2" t="s">
        <v>3</v>
      </c>
      <c r="I136" s="2">
        <v>0.1</v>
      </c>
      <c r="J136" s="2">
        <v>0.4</v>
      </c>
      <c r="K136" s="2">
        <v>0.4</v>
      </c>
      <c r="L136" s="2">
        <v>0.4</v>
      </c>
    </row>
    <row r="137" spans="1:12">
      <c r="A137" s="2">
        <v>12</v>
      </c>
      <c r="B137" s="26" t="s">
        <v>153</v>
      </c>
      <c r="C137" s="5" t="s">
        <v>3</v>
      </c>
      <c r="D137" s="6" t="s">
        <v>3</v>
      </c>
      <c r="E137" s="2" t="s">
        <v>3</v>
      </c>
      <c r="F137" s="28">
        <f>J137+K137+L137</f>
        <v>15</v>
      </c>
      <c r="G137" s="2" t="s">
        <v>3</v>
      </c>
      <c r="H137" s="2" t="s">
        <v>3</v>
      </c>
      <c r="I137" s="2" t="s">
        <v>3</v>
      </c>
      <c r="J137" s="28">
        <v>5</v>
      </c>
      <c r="K137" s="28">
        <v>5</v>
      </c>
      <c r="L137" s="28">
        <v>5</v>
      </c>
    </row>
    <row r="138" spans="1:12" ht="12" customHeight="1">
      <c r="A138" s="6"/>
      <c r="B138" s="3" t="s">
        <v>44</v>
      </c>
      <c r="C138" s="5"/>
      <c r="D138" s="6" t="s">
        <v>3</v>
      </c>
      <c r="E138" s="41">
        <f>SUM(E127:E137)</f>
        <v>21.2</v>
      </c>
      <c r="F138" s="41">
        <f>SUM(F126:F137)</f>
        <v>53.959999999999987</v>
      </c>
      <c r="G138" s="46" t="s">
        <v>3</v>
      </c>
      <c r="H138" s="41">
        <v>0</v>
      </c>
      <c r="I138" s="41">
        <f>SUM(I126:I137)</f>
        <v>33.659999999999997</v>
      </c>
      <c r="J138" s="41">
        <f t="shared" ref="J138:K138" si="12">SUM(J126:J137)</f>
        <v>14.5</v>
      </c>
      <c r="K138" s="41">
        <f t="shared" si="12"/>
        <v>21.5</v>
      </c>
      <c r="L138" s="41">
        <f>SUM(L126:L137)</f>
        <v>5.5</v>
      </c>
    </row>
    <row r="139" spans="1:12">
      <c r="A139" s="6"/>
      <c r="B139" s="3" t="s">
        <v>45</v>
      </c>
      <c r="C139" s="35"/>
      <c r="D139" s="6" t="s">
        <v>3</v>
      </c>
      <c r="E139" s="41">
        <f>E34+E138</f>
        <v>383.90000000000003</v>
      </c>
      <c r="F139" s="31">
        <f>F19+F34+F57+F115+F124+F138</f>
        <v>831.21999999999991</v>
      </c>
      <c r="G139" s="31" t="s">
        <v>3</v>
      </c>
      <c r="H139" s="31">
        <f>H19+H34+H57+H115+H124+H138</f>
        <v>146.51</v>
      </c>
      <c r="I139" s="31">
        <f t="shared" ref="I139:L139" si="13">I19+I34+I57+I115+I124+I138</f>
        <v>205.98999999999998</v>
      </c>
      <c r="J139" s="31">
        <f t="shared" si="13"/>
        <v>220.59</v>
      </c>
      <c r="K139" s="31">
        <f t="shared" si="13"/>
        <v>325.04999999999995</v>
      </c>
      <c r="L139" s="31">
        <f t="shared" si="13"/>
        <v>316.97999999999996</v>
      </c>
    </row>
  </sheetData>
  <mergeCells count="6">
    <mergeCell ref="A7:L7"/>
    <mergeCell ref="H8:L8"/>
    <mergeCell ref="D8:G8"/>
    <mergeCell ref="A8:A9"/>
    <mergeCell ref="B8:B9"/>
    <mergeCell ref="C8:C9"/>
  </mergeCells>
  <pageMargins left="0.51181102362204722" right="0.51181102362204722" top="0.74803149606299213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2013-03-11T10:26:36Z</dcterms:modified>
</cp:coreProperties>
</file>