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1"/>
  </bookViews>
  <sheets>
    <sheet name="Лист1" sheetId="1" r:id="rId1"/>
    <sheet name="бюджет 2015-2016гг." sheetId="2" r:id="rId2"/>
  </sheets>
  <definedNames>
    <definedName name="_xlnm.Print_Titles" localSheetId="1">'бюджет 2015-2016гг.'!$9:$11</definedName>
    <definedName name="_xlnm.Print_Area" localSheetId="1">'бюджет 2015-2016гг.'!$A$1:$E$549</definedName>
  </definedNames>
  <calcPr fullCalcOnLoad="1"/>
</workbook>
</file>

<file path=xl/sharedStrings.xml><?xml version="1.0" encoding="utf-8"?>
<sst xmlns="http://schemas.openxmlformats.org/spreadsheetml/2006/main" count="2636" uniqueCount="1467">
  <si>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</si>
  <si>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</si>
  <si>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</si>
  <si>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</si>
  <si>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</si>
  <si>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</si>
  <si>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</si>
  <si>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</si>
  <si>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</si>
  <si>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</si>
  <si>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</si>
  <si>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</si>
  <si>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</si>
  <si>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</si>
  <si>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</si>
  <si>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</si>
  <si>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</si>
  <si>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</si>
  <si>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</si>
  <si>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</si>
  <si>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</si>
  <si>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</si>
  <si>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</si>
  <si>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</si>
  <si>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</si>
  <si>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</si>
  <si>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</si>
  <si>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</si>
  <si>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</si>
  <si>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</si>
  <si>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730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</si>
  <si>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</si>
  <si>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</si>
  <si>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</si>
  <si>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</si>
  <si>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</si>
  <si>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</si>
  <si>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</si>
  <si>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</si>
  <si>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</si>
  <si>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</si>
  <si>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</si>
  <si>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</si>
  <si>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</si>
  <si>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</si>
  <si>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</si>
  <si>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</si>
  <si>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</si>
  <si>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</si>
  <si>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</si>
  <si>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</si>
  <si>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</si>
  <si>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</si>
  <si>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</si>
  <si>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</si>
  <si>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</si>
  <si>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</si>
  <si>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</si>
  <si>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бюджетные ассигнования</t>
  </si>
  <si>
    <t>800</t>
  </si>
  <si>
    <t>Резервные средства</t>
  </si>
  <si>
    <t>870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</si>
  <si>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</si>
  <si>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</si>
  <si>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</si>
  <si>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</si>
  <si>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</si>
  <si>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</si>
  <si>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Обслуживание государственного (муниципального) долга</t>
  </si>
  <si>
    <t>700</t>
  </si>
  <si>
    <t>Обслуживание муниципального долга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</si>
  <si>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</si>
  <si>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</si>
  <si>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</si>
  <si>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</si>
  <si>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</si>
  <si>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Обеспечение деятельности (оказание услуг) подведомственных учреждений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</si>
  <si>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</si>
  <si>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</si>
  <si>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</si>
  <si>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</si>
  <si>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Пенсии, выплачиваемые организациями сектора государственного управления</t>
  </si>
  <si>
    <t>312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</si>
  <si>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</si>
  <si>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Пособия и компенсации по публичным нормативным обязательствам</t>
  </si>
  <si>
    <t>313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</si>
  <si>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</si>
  <si>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</si>
  <si>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</si>
  <si>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</si>
  <si>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</si>
  <si>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</si>
  <si>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</si>
  <si>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</si>
  <si>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бюджетным учреждениям на иные цели</t>
  </si>
  <si>
    <t>612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</si>
  <si>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</si>
  <si>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</si>
  <si>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</si>
  <si>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</si>
  <si>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</si>
  <si>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</si>
  <si>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Мероприятия в области строительства, архитектуры и градостроительства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</si>
  <si>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</si>
  <si>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</si>
  <si>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</si>
  <si>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</si>
  <si>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</si>
  <si>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</si>
  <si>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330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</si>
  <si>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</si>
  <si>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</si>
  <si>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</si>
  <si>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</si>
  <si>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</si>
  <si>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</si>
  <si>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</si>
  <si>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</si>
  <si>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</si>
  <si>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</si>
  <si>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</si>
  <si>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</si>
  <si>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</si>
  <si>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</si>
  <si>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</si>
  <si>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</si>
  <si>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</si>
  <si>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</si>
  <si>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</si>
  <si>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</si>
  <si>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</si>
  <si>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</si>
  <si>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</si>
  <si>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</si>
  <si>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</si>
  <si>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</si>
  <si>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</si>
  <si>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</si>
  <si>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</si>
  <si>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</si>
  <si>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</si>
  <si>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</si>
  <si>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</si>
  <si>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</si>
  <si>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</si>
  <si>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</si>
  <si>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</si>
  <si>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</si>
  <si>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</si>
  <si>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</si>
  <si>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</si>
  <si>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</si>
  <si>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</si>
  <si>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</si>
  <si>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</si>
  <si>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</si>
  <si>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</si>
  <si>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</si>
  <si>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Программа " доступное жилье в городском округе город Салават Республики Башкортостан"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</si>
  <si>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</si>
  <si>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</si>
  <si>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</si>
  <si>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</si>
  <si>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</si>
  <si>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</si>
  <si>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</si>
  <si>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</si>
  <si>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</si>
  <si>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</si>
  <si>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</si>
  <si>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</si>
  <si>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</si>
  <si>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</si>
  <si>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</si>
  <si>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</si>
  <si>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</si>
  <si>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</si>
  <si>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</si>
  <si>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</si>
  <si>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</si>
  <si>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</si>
  <si>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</si>
  <si>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</si>
  <si>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</si>
  <si>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</si>
  <si>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Пособия, компенсации, меры социальной поддержки по публичным нормативным обязательствам</t>
  </si>
  <si>
    <t>1054419</t>
  </si>
  <si>
    <t>Иные выплаты персоналу государственных (муниципальных) органов, за исключением фонда оплаты труда</t>
  </si>
  <si>
    <t>112</t>
  </si>
  <si>
    <t>Иные выплаты персоналу казенных учреждений, за исключением фонда оплаты труда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</si>
  <si>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</si>
  <si>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</si>
  <si>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</si>
  <si>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</si>
  <si>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</si>
  <si>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</si>
  <si>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</si>
  <si>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</si>
  <si>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</si>
  <si>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</si>
  <si>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</si>
  <si>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</si>
  <si>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</si>
  <si>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</si>
  <si>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</si>
  <si>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</si>
  <si>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</si>
  <si>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</si>
  <si>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</si>
  <si>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</si>
  <si>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</si>
  <si>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</si>
  <si>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</si>
  <si>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</si>
  <si>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</si>
  <si>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</si>
  <si>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</si>
  <si>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</si>
  <si>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</si>
  <si>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</si>
  <si>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Субсидии автономным учреждениям на иные цели</t>
  </si>
  <si>
    <t>622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</si>
  <si>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</si>
  <si>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</si>
  <si>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</si>
  <si>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</si>
  <si>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</si>
  <si>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</si>
  <si>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</si>
  <si>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</si>
  <si>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</si>
  <si>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</si>
  <si>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</si>
  <si>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</si>
  <si>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</si>
  <si>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</si>
  <si>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</si>
  <si>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</si>
  <si>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</si>
  <si>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</si>
  <si>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</si>
  <si>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</si>
  <si>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</si>
  <si>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</si>
  <si>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</si>
  <si>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</si>
  <si>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</si>
  <si>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</si>
  <si>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</si>
  <si>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</si>
  <si>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</si>
  <si>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</si>
  <si>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</si>
  <si>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</si>
  <si>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</si>
  <si>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</si>
  <si>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</si>
  <si>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</si>
  <si>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</si>
  <si>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</si>
  <si>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</si>
  <si>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</si>
  <si>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</si>
  <si>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</si>
  <si>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</si>
  <si>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</si>
  <si>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</si>
  <si>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</si>
  <si>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</si>
  <si>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</si>
  <si>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</si>
  <si>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</si>
  <si>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</si>
  <si>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</si>
  <si>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</si>
  <si>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</si>
  <si>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</si>
  <si>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</si>
  <si>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320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</si>
  <si>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</si>
  <si>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</si>
  <si>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</si>
  <si>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1130000</t>
  </si>
  <si>
    <t>1130587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</si>
  <si>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</si>
  <si>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</si>
  <si>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</si>
  <si>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</si>
  <si>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0520000</t>
  </si>
  <si>
    <t>0521045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</si>
  <si>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</si>
  <si>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</si>
  <si>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</si>
  <si>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</si>
  <si>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</si>
  <si>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</si>
  <si>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</si>
  <si>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</si>
  <si>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</si>
  <si>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</si>
  <si>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</si>
  <si>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</si>
  <si>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</si>
  <si>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</si>
  <si>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</si>
  <si>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</si>
  <si>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</si>
  <si>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</si>
  <si>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</si>
  <si>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</si>
  <si>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</si>
  <si>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</si>
  <si>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</si>
  <si>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</si>
  <si>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</si>
  <si>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</si>
  <si>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</si>
  <si>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</si>
  <si>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</si>
  <si>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</si>
  <si>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</si>
  <si>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</si>
  <si>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</si>
  <si>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</si>
  <si>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</si>
  <si>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</si>
  <si>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</si>
  <si>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</si>
  <si>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</si>
  <si>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</si>
  <si>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</si>
  <si>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</si>
  <si>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</si>
  <si>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</si>
  <si>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</si>
  <si>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</si>
  <si>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</si>
  <si>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</si>
  <si>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</si>
  <si>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</si>
  <si>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</si>
  <si>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</si>
  <si>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</si>
  <si>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</si>
  <si>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</si>
  <si>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</si>
  <si>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</si>
  <si>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</si>
  <si>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</si>
  <si>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</si>
  <si>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</si>
  <si>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</si>
  <si>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</si>
  <si>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</si>
  <si>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</si>
  <si>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</si>
  <si>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</si>
  <si>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</si>
  <si>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</si>
  <si>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</si>
  <si>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</si>
  <si>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</si>
  <si>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</si>
  <si>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</si>
  <si>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</si>
  <si>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</si>
  <si>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</si>
  <si>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</si>
  <si>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</si>
  <si>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</si>
  <si>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</si>
  <si>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</si>
  <si>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</si>
  <si>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</si>
  <si>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</si>
  <si>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</si>
  <si>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</si>
  <si>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</si>
  <si>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</si>
  <si>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</si>
  <si>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</si>
  <si>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</si>
  <si>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</si>
  <si>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</si>
  <si>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</si>
  <si>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</si>
  <si>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</si>
  <si>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</si>
  <si>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</si>
  <si>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</si>
  <si>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</si>
  <si>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</si>
  <si>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</si>
  <si>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</si>
  <si>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</si>
  <si>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</si>
  <si>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</si>
  <si>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</si>
  <si>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</si>
  <si>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</si>
  <si>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</si>
  <si>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</si>
  <si>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</si>
  <si>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</si>
  <si>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</si>
  <si>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</si>
  <si>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</si>
  <si>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</si>
  <si>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</si>
  <si>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</si>
  <si>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</si>
  <si>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</si>
  <si>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</si>
  <si>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</si>
  <si>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</si>
  <si>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</si>
  <si>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</si>
  <si>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</si>
  <si>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</si>
  <si>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</si>
  <si>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</si>
  <si>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</si>
  <si>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</si>
  <si>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</si>
  <si>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</si>
  <si>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</si>
  <si>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</si>
  <si>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</si>
  <si>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</si>
  <si>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</si>
  <si>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</si>
  <si>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</si>
  <si>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</si>
  <si>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</si>
  <si>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</si>
  <si>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</si>
  <si>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</si>
  <si>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</si>
  <si>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</si>
  <si>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</si>
  <si>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</si>
  <si>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</si>
  <si>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</si>
  <si>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</si>
  <si>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</si>
  <si>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</si>
  <si>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</si>
  <si>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</si>
  <si>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</si>
  <si>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</si>
  <si>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</si>
  <si>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</si>
  <si>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</si>
  <si>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</si>
  <si>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</si>
  <si>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</si>
  <si>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</si>
  <si>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</si>
  <si>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</si>
  <si>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</si>
  <si>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</si>
  <si>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</si>
  <si>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</si>
  <si>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</si>
  <si>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</si>
  <si>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</si>
  <si>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</si>
  <si>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</si>
  <si>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</si>
  <si>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</si>
  <si>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</si>
  <si>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</si>
  <si>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</si>
  <si>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</si>
  <si>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</si>
  <si>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</si>
  <si>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</si>
  <si>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</si>
  <si>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</si>
  <si>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</si>
  <si>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</si>
  <si>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</si>
  <si>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</si>
  <si>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</si>
  <si>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</si>
  <si>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</si>
  <si>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</si>
  <si>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</si>
  <si>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</si>
  <si>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</si>
  <si>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</si>
  <si>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</si>
  <si>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</si>
  <si>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</si>
  <si>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</si>
  <si>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</si>
  <si>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</si>
  <si>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</si>
  <si>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</si>
  <si>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</si>
  <si>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</si>
  <si>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</si>
  <si>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</si>
  <si>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</si>
  <si>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</si>
  <si>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</si>
  <si>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</si>
  <si>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</si>
  <si>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</si>
  <si>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</si>
  <si>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</si>
  <si>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</si>
  <si>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</si>
  <si>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</si>
  <si>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</si>
  <si>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</si>
  <si>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</si>
  <si>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</si>
  <si>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</si>
  <si>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</si>
  <si>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</si>
  <si>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</si>
  <si>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</si>
  <si>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</si>
  <si>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</si>
  <si>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</si>
  <si>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</si>
  <si>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</si>
  <si>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</si>
  <si>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</si>
  <si>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</si>
  <si>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</si>
  <si>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</si>
  <si>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</si>
  <si>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</si>
  <si>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</si>
  <si>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</si>
  <si>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</si>
  <si>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</si>
  <si>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</si>
  <si>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</si>
  <si>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</si>
  <si>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</si>
  <si>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</si>
  <si>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</si>
  <si>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</si>
  <si>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</si>
  <si>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</si>
  <si>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</si>
  <si>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</si>
  <si>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</si>
  <si>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</si>
  <si>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</si>
  <si>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</si>
  <si>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</si>
  <si>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</si>
  <si>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</si>
  <si>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</si>
  <si>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</si>
  <si>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</si>
  <si>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</si>
  <si>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</si>
  <si>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</si>
  <si>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</si>
  <si>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</si>
  <si>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</si>
  <si>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</si>
  <si>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</si>
  <si>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</si>
  <si>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</si>
  <si>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</si>
  <si>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</si>
  <si>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</si>
  <si>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</si>
  <si>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</si>
  <si>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</si>
  <si>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</si>
  <si>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</si>
  <si>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</si>
  <si>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</si>
  <si>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</si>
  <si>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</si>
  <si>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</si>
  <si>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</si>
  <si>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</si>
  <si>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</si>
  <si>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</si>
  <si>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</si>
  <si>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</si>
  <si>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</si>
  <si>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</si>
  <si>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</si>
  <si>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</si>
  <si>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</si>
  <si>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</si>
  <si>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</si>
  <si>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</si>
  <si>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</si>
  <si>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</si>
  <si>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</si>
  <si>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</si>
  <si>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</si>
  <si>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</si>
  <si>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</si>
  <si>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</si>
  <si>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</si>
  <si>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</si>
  <si>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</si>
  <si>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</si>
  <si>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</si>
  <si>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</si>
  <si>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</si>
  <si>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</si>
  <si>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</si>
  <si>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</si>
  <si>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</si>
  <si>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</si>
  <si>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</si>
  <si>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</si>
  <si>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</si>
  <si>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</si>
  <si>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</si>
  <si>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</si>
  <si>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</si>
  <si>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</si>
  <si>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</si>
  <si>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</si>
  <si>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</si>
  <si>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</si>
  <si>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</si>
  <si>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</si>
  <si>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</si>
  <si>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</si>
  <si>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</si>
  <si>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</si>
  <si>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</si>
  <si>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</si>
  <si>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</si>
  <si>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</si>
  <si>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</si>
  <si>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</si>
  <si>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</si>
  <si>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</si>
  <si>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</si>
  <si>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</si>
  <si>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</si>
  <si>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</si>
  <si>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</si>
  <si>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</si>
  <si>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</si>
  <si>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</si>
  <si>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</si>
  <si>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</si>
  <si>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</si>
  <si>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</si>
  <si>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</si>
  <si>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</si>
  <si>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</si>
  <si>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</si>
  <si>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</si>
  <si>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</si>
  <si>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</si>
  <si>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</si>
  <si>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</si>
  <si>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</si>
  <si>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</si>
  <si>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</si>
  <si>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</si>
  <si>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</si>
  <si>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</si>
  <si>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</si>
  <si>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</si>
  <si>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</si>
  <si>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</si>
  <si>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</si>
  <si>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</si>
  <si>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</si>
  <si>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</si>
  <si>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</si>
  <si>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</si>
  <si>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</si>
  <si>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</si>
  <si>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</si>
  <si>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</si>
  <si>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</si>
  <si>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</si>
  <si>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</si>
  <si>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</si>
  <si>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</si>
  <si>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</si>
  <si>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</si>
  <si>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</si>
  <si>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</si>
  <si>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</si>
  <si>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</si>
  <si>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</si>
  <si>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</si>
  <si>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</si>
  <si>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</si>
  <si>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</si>
  <si>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</si>
  <si>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</si>
  <si>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</si>
  <si>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</si>
  <si>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</si>
  <si>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</si>
  <si>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</si>
  <si>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</si>
  <si>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</si>
  <si>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</si>
  <si>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</si>
  <si>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</si>
  <si>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</si>
  <si>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</si>
  <si>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</si>
  <si>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</si>
  <si>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</si>
  <si>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</si>
  <si>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</si>
  <si>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</si>
  <si>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</si>
  <si>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</si>
  <si>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</si>
  <si>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</si>
  <si>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</si>
  <si>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</si>
  <si>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</si>
  <si>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</si>
  <si>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</si>
  <si>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</si>
  <si>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</si>
  <si>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</si>
  <si>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</si>
  <si>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</si>
  <si>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</si>
  <si>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</si>
  <si>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</si>
  <si>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</si>
  <si>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</si>
  <si>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</si>
  <si>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</si>
  <si>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</si>
  <si>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</si>
  <si>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</si>
  <si>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</si>
  <si>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</si>
  <si>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</si>
  <si>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</si>
  <si>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</si>
  <si>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</si>
  <si>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</si>
  <si>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</si>
  <si>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</si>
  <si>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</si>
  <si>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</si>
  <si>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</si>
  <si>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</si>
  <si>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</si>
  <si>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</si>
  <si>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</si>
  <si>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</si>
  <si>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</si>
  <si>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</si>
  <si>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</si>
  <si>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</si>
  <si>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</si>
  <si>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</si>
  <si>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</si>
  <si>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</si>
  <si>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</si>
  <si>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</si>
  <si>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</si>
  <si>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</si>
  <si>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</si>
  <si>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</si>
  <si>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</si>
  <si>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</si>
  <si>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</si>
  <si>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</si>
  <si>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</si>
  <si>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</si>
  <si>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</si>
  <si>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</si>
  <si>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</si>
  <si>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</si>
  <si>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</si>
  <si>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</si>
  <si>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</si>
  <si>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</si>
  <si>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</si>
  <si>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</si>
  <si>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</si>
  <si>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</si>
  <si>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</si>
  <si>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</si>
  <si>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</si>
  <si>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</si>
  <si>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</si>
  <si>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</si>
  <si>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</si>
  <si>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</si>
  <si>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</si>
  <si>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</si>
  <si>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</si>
  <si>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</si>
  <si>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</si>
  <si>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</si>
  <si>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</si>
  <si>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</si>
  <si>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</si>
  <si>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</si>
  <si>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</si>
  <si>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</si>
  <si>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</si>
  <si>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</si>
  <si>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</si>
  <si>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</si>
  <si>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</si>
  <si>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</si>
  <si>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</si>
  <si>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</si>
  <si>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</si>
  <si>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</si>
  <si>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</si>
  <si>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</si>
  <si>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</si>
  <si>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</si>
  <si>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</si>
  <si>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</si>
  <si>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</si>
  <si>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</si>
  <si>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</si>
  <si>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</si>
  <si>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</si>
  <si>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</si>
  <si>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</si>
  <si>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</si>
  <si>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</si>
  <si>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</si>
  <si>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</si>
  <si>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</si>
  <si>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</si>
  <si>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</si>
  <si>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</si>
  <si>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</si>
  <si>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</si>
  <si>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</si>
  <si>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</si>
  <si>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</si>
  <si>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</si>
  <si>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</si>
  <si>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</si>
  <si>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</si>
  <si>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</si>
  <si>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</si>
  <si>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</si>
  <si>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</si>
  <si>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</si>
  <si>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</si>
  <si>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</si>
  <si>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</si>
  <si>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</si>
  <si>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</si>
  <si>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</si>
  <si>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</si>
  <si>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</si>
  <si>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</si>
  <si>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</si>
  <si>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</si>
  <si>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</si>
  <si>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</si>
  <si>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</si>
  <si>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</si>
  <si>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</si>
  <si>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</si>
  <si>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</si>
  <si>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</si>
  <si>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</si>
  <si>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</si>
  <si>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</si>
  <si>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</si>
  <si>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</si>
  <si>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</si>
  <si>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</si>
  <si>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</si>
  <si>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</si>
  <si>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</si>
  <si>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</si>
  <si>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</si>
  <si>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</si>
  <si>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</si>
  <si>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</si>
  <si>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</si>
  <si>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</si>
  <si>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</si>
  <si>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</si>
  <si>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</si>
  <si>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</si>
  <si>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</si>
  <si>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</si>
  <si>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</si>
  <si>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</si>
  <si>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</si>
  <si>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</si>
  <si>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</si>
  <si>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</si>
  <si>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</si>
  <si>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</si>
  <si>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</si>
  <si>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</si>
  <si>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</si>
  <si>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</si>
  <si>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</si>
  <si>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</si>
  <si>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</si>
  <si>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</si>
  <si>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</si>
  <si>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</si>
  <si>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</si>
  <si>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</si>
  <si>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</si>
  <si>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</si>
  <si>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</si>
  <si>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</si>
  <si>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</si>
  <si>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</si>
  <si>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</si>
  <si>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</si>
  <si>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</si>
  <si>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</si>
  <si>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</si>
  <si>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</si>
  <si>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</si>
  <si>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</si>
  <si>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</si>
  <si>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</si>
  <si>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</si>
  <si>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</si>
  <si>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</si>
  <si>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</si>
  <si>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</si>
  <si>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</si>
  <si>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</si>
  <si>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</si>
  <si>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</si>
  <si>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</si>
  <si>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</si>
  <si>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</si>
  <si>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</si>
  <si>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</si>
  <si>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</si>
  <si>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</si>
  <si>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</si>
  <si>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</si>
  <si>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</si>
  <si>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</si>
  <si>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</si>
  <si>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</si>
  <si>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</si>
  <si>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</si>
  <si>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</si>
  <si>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</si>
  <si>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</si>
  <si>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</si>
  <si>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</si>
  <si>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</si>
  <si>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</si>
  <si>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</si>
  <si>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</si>
  <si>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</si>
  <si>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</si>
  <si>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</si>
  <si>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</si>
  <si>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</si>
  <si>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</si>
  <si>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</si>
  <si>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</si>
  <si>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</si>
  <si>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</si>
  <si>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</si>
  <si>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</si>
  <si>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</si>
  <si>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</si>
  <si>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</si>
  <si>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</si>
  <si>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</si>
  <si>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</si>
  <si>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</si>
  <si>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</si>
  <si>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</si>
  <si>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</si>
  <si>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</si>
  <si>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</si>
  <si>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</si>
  <si>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</si>
  <si>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</si>
  <si>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</si>
  <si>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</si>
  <si>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</si>
  <si>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</si>
  <si>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</si>
  <si>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</si>
  <si>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</si>
  <si>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</si>
  <si>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</si>
  <si>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</si>
  <si>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</si>
  <si>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</si>
  <si>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</si>
  <si>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</si>
  <si>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</si>
  <si>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</si>
  <si>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</si>
  <si>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</si>
  <si>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</si>
  <si>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</si>
  <si>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</si>
  <si>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</si>
  <si>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</si>
  <si>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</si>
  <si>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</si>
  <si>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</si>
  <si>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</si>
  <si>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</si>
  <si>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</si>
  <si>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</si>
  <si>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</si>
  <si>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</si>
  <si>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</si>
  <si>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</si>
  <si>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</si>
  <si>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</si>
  <si>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</si>
  <si>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</si>
  <si>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</si>
  <si>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</si>
  <si>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</si>
  <si>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</si>
  <si>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</si>
  <si>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</si>
  <si>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</si>
  <si>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</si>
  <si>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</si>
  <si>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</si>
  <si>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</si>
  <si>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</si>
  <si>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</si>
  <si>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</si>
  <si>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</si>
  <si>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</si>
  <si>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</si>
  <si>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</si>
  <si>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</si>
  <si>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</si>
  <si>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</si>
  <si>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</si>
  <si>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</si>
  <si>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</si>
  <si>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</si>
  <si>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</si>
  <si>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</si>
  <si>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</si>
  <si>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</si>
  <si>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</si>
  <si>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</si>
  <si>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</si>
  <si>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</si>
  <si>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</si>
  <si>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</si>
  <si>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</si>
  <si>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</si>
  <si>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</si>
  <si>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</si>
  <si>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</si>
  <si>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</si>
  <si>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</si>
  <si>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</si>
  <si>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</si>
  <si>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</si>
  <si>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</si>
  <si>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</si>
  <si>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</si>
  <si>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</si>
  <si>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</si>
  <si>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</si>
  <si>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</si>
  <si>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</si>
  <si>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</si>
  <si>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</si>
  <si>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</si>
  <si>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</si>
  <si>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</si>
  <si>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</si>
  <si>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</si>
  <si>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</si>
  <si>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</si>
  <si>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</si>
  <si>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</si>
  <si>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</si>
  <si>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</si>
  <si>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</si>
  <si>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</si>
  <si>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</si>
  <si>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</si>
  <si>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</si>
  <si>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</si>
  <si>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</si>
  <si>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</si>
  <si>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</si>
  <si>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</si>
  <si>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</si>
  <si>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</si>
  <si>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</si>
  <si>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</si>
  <si>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</si>
  <si>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</si>
  <si>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</si>
  <si>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</si>
  <si>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</si>
  <si>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</si>
  <si>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</si>
  <si>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</si>
  <si>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</si>
  <si>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</si>
  <si>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</si>
  <si>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</si>
  <si>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</si>
  <si>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</si>
  <si>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</si>
  <si>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</si>
  <si>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</si>
  <si>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</si>
  <si>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</si>
  <si>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</si>
  <si>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</si>
  <si>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</si>
  <si>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</si>
  <si>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</si>
  <si>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</si>
  <si>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</si>
  <si>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</si>
  <si>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</si>
  <si>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</si>
  <si>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</si>
  <si>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</si>
  <si>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</si>
  <si>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</si>
  <si>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</si>
  <si>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</si>
  <si>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</si>
  <si>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</si>
  <si>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</si>
  <si>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</si>
  <si>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</si>
  <si>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</si>
  <si>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</si>
  <si>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</si>
  <si>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</si>
  <si>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</si>
  <si>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</si>
  <si>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</si>
  <si>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</si>
  <si>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</si>
  <si>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</si>
  <si>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</si>
  <si>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</si>
  <si>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</si>
  <si>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</si>
  <si>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</si>
  <si>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</si>
  <si>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</si>
  <si>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</si>
  <si>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</si>
  <si>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</si>
  <si>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</si>
  <si>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</si>
  <si>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</si>
  <si>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</si>
  <si>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</si>
  <si>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</si>
  <si>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</si>
  <si>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</si>
  <si>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</si>
  <si>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</si>
  <si>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</si>
  <si>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</si>
  <si>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</si>
  <si>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</si>
  <si>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</si>
  <si>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</si>
  <si>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</si>
  <si>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</si>
  <si>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</si>
  <si>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</si>
  <si>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</si>
  <si>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</si>
  <si>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</si>
  <si>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</si>
  <si>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</si>
  <si>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</si>
  <si>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</si>
  <si>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</si>
  <si>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</si>
  <si>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</si>
  <si>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</si>
  <si>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</si>
  <si>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</si>
  <si>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</si>
  <si>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</si>
  <si>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</si>
  <si>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</si>
  <si>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</si>
  <si>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</si>
  <si>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</si>
  <si>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</si>
  <si>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</si>
  <si>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</si>
  <si>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</si>
  <si>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</si>
  <si>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</si>
  <si>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</si>
  <si>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</si>
  <si>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</si>
  <si>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</si>
  <si>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</si>
  <si>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</si>
  <si>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</si>
  <si>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</si>
  <si>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</si>
  <si>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</si>
  <si>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</si>
  <si>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</si>
  <si>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</si>
  <si>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</si>
  <si>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</si>
  <si>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</si>
  <si>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</si>
  <si>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</si>
  <si>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</si>
  <si>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</si>
  <si>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</si>
  <si>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</si>
  <si>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</si>
  <si>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</si>
  <si>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</si>
  <si>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</si>
  <si>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</si>
  <si>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</si>
  <si>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</si>
  <si>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</si>
  <si>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</si>
  <si>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</si>
  <si>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</si>
  <si>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</si>
  <si>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</si>
  <si>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</si>
  <si>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</si>
  <si>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</si>
  <si>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</si>
  <si>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</si>
  <si>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</si>
  <si>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</si>
  <si>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</si>
  <si>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</si>
  <si>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</si>
  <si>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</si>
  <si>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</si>
  <si>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</si>
  <si>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</si>
  <si>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</si>
  <si>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</si>
  <si>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</si>
  <si>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</si>
  <si>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</si>
  <si>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</si>
  <si>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</si>
  <si>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</si>
  <si>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</si>
  <si>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</si>
  <si>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</si>
  <si>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</si>
  <si>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</si>
  <si>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</si>
  <si>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</si>
  <si>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</si>
  <si>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</si>
  <si>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</si>
  <si>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</si>
  <si>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</si>
  <si>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</si>
  <si>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</si>
  <si>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</si>
  <si>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</si>
  <si>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</si>
  <si>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</si>
  <si>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</si>
  <si>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</si>
  <si>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</si>
  <si>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</si>
  <si>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</si>
  <si>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</si>
  <si>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</si>
  <si>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</si>
  <si>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</si>
  <si>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</si>
  <si>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</si>
  <si>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</si>
  <si>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</si>
  <si>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</si>
  <si>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</si>
  <si>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</si>
  <si>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</si>
  <si>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</si>
  <si>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</si>
  <si>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</si>
  <si>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</si>
  <si>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</si>
  <si>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</si>
  <si>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</si>
  <si>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</si>
  <si>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</si>
  <si>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</si>
  <si>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</si>
  <si>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</si>
  <si>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</si>
  <si>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</si>
  <si>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</si>
  <si>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</si>
  <si>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</si>
  <si>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</si>
  <si>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</si>
  <si>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</si>
  <si>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</si>
  <si>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</si>
  <si>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</si>
  <si>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</si>
  <si>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</si>
  <si>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</si>
  <si>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</si>
  <si>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</si>
  <si>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</si>
  <si>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</si>
  <si>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</si>
  <si>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</si>
  <si>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</si>
  <si>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</si>
  <si>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</si>
  <si>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</si>
  <si>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</si>
  <si>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</si>
  <si>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</si>
  <si>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</si>
  <si>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</si>
  <si>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</si>
  <si>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</si>
  <si>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</si>
  <si>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</si>
  <si>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</si>
  <si>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</si>
  <si>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</si>
  <si>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</si>
  <si>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</si>
  <si>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</si>
  <si>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</si>
  <si>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</si>
  <si>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</si>
  <si>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</si>
  <si>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</si>
  <si>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</si>
  <si>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</si>
  <si>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</si>
  <si>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</si>
  <si>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</si>
  <si>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</si>
  <si>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</si>
  <si>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</si>
  <si>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</si>
  <si>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</si>
  <si>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</si>
  <si>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</si>
  <si>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</si>
  <si>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</si>
  <si>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</si>
  <si>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</si>
  <si>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</si>
  <si>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</si>
  <si>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</si>
  <si>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</si>
  <si>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</si>
  <si>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</si>
  <si>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</si>
  <si>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</si>
  <si>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</si>
  <si>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</si>
  <si>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</si>
  <si>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</si>
  <si>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</si>
  <si>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</si>
  <si>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</si>
  <si>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</si>
  <si>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</si>
  <si>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</si>
  <si>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</si>
  <si>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</si>
  <si>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</si>
  <si>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</si>
  <si>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</si>
  <si>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</si>
  <si>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</si>
  <si>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</si>
  <si>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</si>
  <si>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</si>
  <si>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</si>
  <si>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</si>
  <si>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</si>
  <si>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</si>
  <si>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</si>
  <si>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</si>
  <si>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</si>
  <si>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</si>
  <si>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</si>
  <si>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</si>
  <si>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</si>
  <si>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</si>
  <si>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</si>
  <si>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</si>
  <si>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Обеспечение реализации программы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</si>
  <si>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</si>
  <si>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</si>
  <si>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</si>
  <si>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</si>
  <si>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</si>
  <si>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</si>
  <si>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Обеспечение реализации программы "Развитие физической культуры и спорта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</si>
  <si>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</si>
  <si>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</si>
  <si>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</si>
  <si>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</si>
  <si>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</si>
  <si>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Обеспечение реализации программы "Развитие молодежной политики в городском округе город Салават Республике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</si>
  <si>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</si>
  <si>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</si>
  <si>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</si>
  <si>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</si>
  <si>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</si>
  <si>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</si>
  <si>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</si>
  <si>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</si>
  <si>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</si>
  <si>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Обеспечение реализации программы "Развитие  образования в городском округе город Салават Республике Башкортостан"</t>
  </si>
  <si>
    <t>0877310</t>
  </si>
  <si>
    <t>08Б0000</t>
  </si>
  <si>
    <t>Подпрограмма "Поддержка деятельности общественных организаций в городском округе город Салават Республики Башкортотсан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</si>
  <si>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</si>
  <si>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3</t>
  </si>
  <si>
    <t>9907314</t>
  </si>
  <si>
    <t>2</t>
  </si>
  <si>
    <t>Муниципальная программа "Развитие торговли в городском округе город Салават Республике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</si>
  <si>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</si>
  <si>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</si>
  <si>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</si>
  <si>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 xml:space="preserve">УСЛОВНО УТВЕРЖДЕННЫЕ РАСХОДЫ </t>
  </si>
  <si>
    <t>1</t>
  </si>
  <si>
    <t>2015 год</t>
  </si>
  <si>
    <t>2016 год</t>
  </si>
  <si>
    <t>Распределение бюджетных ассигнований городского округа город  Салават Республики Башкортостан на плановый период 2015 и 2016 годы  по целевым статьям(муниципальных программ городского округа города Салават республики Башкортостан и непрограммым направлениям деятельности), группам видов  расходов класификации расходов бюджета</t>
  </si>
  <si>
    <t>Приложение № 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</si>
</sst>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538">
      <selection activeCell="A559" sqref="A559"/>
    </sheetView>
  </sheetViews>
  <sheetFormatPr defaultColWidth="25.75390625" defaultRowHeight="12.75"/>
  <cols>
    <col min="1" max="1" width="70.25390625" style="9" customWidth="1"/>
    <col min="2" max="16384" width="25.75390625" style="6" customWidth="1"/>
  </cols>
  <sheetData>
    <row r="1" ht="12.75">
      <c r="A1" s="9" t="s">
        <v>308</v>
      </c>
    </row>
    <row r="2" ht="12.75">
      <c r="A2" s="9" t="s">
        <v>309</v>
      </c>
    </row>
    <row r="3" ht="12.75">
      <c r="A3" s="9" t="s">
        <v>310</v>
      </c>
    </row>
    <row r="4" ht="12.75">
      <c r="A4" s="9" t="s">
        <v>311</v>
      </c>
    </row>
    <row r="6" spans="1:2" ht="12.75">
      <c r="A6" s="8" t="s">
        <v>312</v>
      </c>
      <c r="B6" s="7" t="s">
        <v>313</v>
      </c>
    </row>
    <row r="7" spans="1:2" ht="12.75">
      <c r="A7" s="8" t="s">
        <v>312</v>
      </c>
      <c r="B7" s="7" t="s">
        <v>314</v>
      </c>
    </row>
    <row r="8" spans="1:2" ht="12.75">
      <c r="A8" s="8" t="s">
        <v>111</v>
      </c>
      <c r="B8" s="7" t="s">
        <v>315</v>
      </c>
    </row>
    <row r="9" spans="1:2" ht="25.5">
      <c r="A9" s="8" t="s">
        <v>316</v>
      </c>
      <c r="B9" s="7" t="s">
        <v>317</v>
      </c>
    </row>
    <row r="10" spans="1:2" ht="25.5">
      <c r="A10" s="8" t="s">
        <v>318</v>
      </c>
      <c r="B10" s="7" t="s">
        <v>319</v>
      </c>
    </row>
    <row r="11" spans="1:2" ht="12.75">
      <c r="A11" s="8" t="s">
        <v>320</v>
      </c>
      <c r="B11" s="7" t="s">
        <v>321</v>
      </c>
    </row>
    <row r="12" spans="1:2" ht="12.75">
      <c r="A12" s="8" t="s">
        <v>322</v>
      </c>
      <c r="B12" s="7" t="s">
        <v>323</v>
      </c>
    </row>
    <row r="13" spans="1:2" ht="25.5">
      <c r="A13" s="8" t="s">
        <v>324</v>
      </c>
      <c r="B13" s="7" t="s">
        <v>325</v>
      </c>
    </row>
    <row r="14" spans="1:2" ht="12.75">
      <c r="A14" s="8" t="s">
        <v>326</v>
      </c>
      <c r="B14" s="7" t="s">
        <v>327</v>
      </c>
    </row>
    <row r="15" spans="1:2" ht="12.75">
      <c r="A15" s="8" t="s">
        <v>328</v>
      </c>
      <c r="B15" s="7" t="s">
        <v>329</v>
      </c>
    </row>
    <row r="16" spans="1:2" ht="12.75">
      <c r="A16" s="8" t="s">
        <v>113</v>
      </c>
      <c r="B16" s="7" t="s">
        <v>330</v>
      </c>
    </row>
    <row r="17" spans="1:2" ht="12.75">
      <c r="A17" s="8" t="s">
        <v>331</v>
      </c>
      <c r="B17" s="7" t="s">
        <v>332</v>
      </c>
    </row>
    <row r="18" spans="1:2" ht="25.5">
      <c r="A18" s="8" t="s">
        <v>333</v>
      </c>
      <c r="B18" s="7" t="s">
        <v>334</v>
      </c>
    </row>
    <row r="19" spans="1:2" ht="25.5">
      <c r="A19" s="8" t="s">
        <v>335</v>
      </c>
      <c r="B19" s="7" t="s">
        <v>336</v>
      </c>
    </row>
    <row r="20" spans="1:2" ht="25.5">
      <c r="A20" s="8" t="s">
        <v>337</v>
      </c>
      <c r="B20" s="7" t="s">
        <v>338</v>
      </c>
    </row>
    <row r="21" spans="1:2" ht="12.75">
      <c r="A21" s="8" t="s">
        <v>339</v>
      </c>
      <c r="B21" s="7" t="s">
        <v>340</v>
      </c>
    </row>
    <row r="22" spans="1:2" ht="12.75">
      <c r="A22" s="8" t="s">
        <v>341</v>
      </c>
      <c r="B22" s="7" t="s">
        <v>342</v>
      </c>
    </row>
    <row r="23" spans="1:2" ht="12.75">
      <c r="A23" s="8" t="s">
        <v>343</v>
      </c>
      <c r="B23" s="7" t="s">
        <v>344</v>
      </c>
    </row>
    <row r="24" spans="1:2" ht="12.75">
      <c r="A24" s="8" t="s">
        <v>345</v>
      </c>
      <c r="B24" s="7" t="s">
        <v>346</v>
      </c>
    </row>
    <row r="25" spans="1:2" ht="12.75">
      <c r="A25" s="8" t="s">
        <v>347</v>
      </c>
      <c r="B25" s="7" t="s">
        <v>348</v>
      </c>
    </row>
    <row r="26" spans="1:2" ht="25.5">
      <c r="A26" s="8" t="s">
        <v>349</v>
      </c>
      <c r="B26" s="7" t="s">
        <v>350</v>
      </c>
    </row>
    <row r="27" spans="1:2" ht="25.5">
      <c r="A27" s="8" t="s">
        <v>351</v>
      </c>
      <c r="B27" s="7" t="s">
        <v>352</v>
      </c>
    </row>
    <row r="28" spans="1:2" ht="25.5">
      <c r="A28" s="8" t="s">
        <v>353</v>
      </c>
      <c r="B28" s="7" t="s">
        <v>354</v>
      </c>
    </row>
    <row r="29" spans="1:2" ht="12.75">
      <c r="A29" s="8" t="s">
        <v>355</v>
      </c>
      <c r="B29" s="7" t="s">
        <v>356</v>
      </c>
    </row>
    <row r="30" spans="1:2" ht="12.75">
      <c r="A30" s="8" t="s">
        <v>357</v>
      </c>
      <c r="B30" s="7" t="s">
        <v>358</v>
      </c>
    </row>
    <row r="31" spans="1:2" ht="12.75">
      <c r="A31" s="8" t="s">
        <v>359</v>
      </c>
      <c r="B31" s="7" t="s">
        <v>360</v>
      </c>
    </row>
    <row r="32" spans="1:2" ht="12.75">
      <c r="A32" s="8" t="s">
        <v>361</v>
      </c>
      <c r="B32" s="7" t="s">
        <v>362</v>
      </c>
    </row>
    <row r="33" spans="1:2" ht="12.75">
      <c r="A33" s="8" t="s">
        <v>260</v>
      </c>
      <c r="B33" s="7" t="s">
        <v>363</v>
      </c>
    </row>
    <row r="34" spans="1:2" ht="12.75">
      <c r="A34" s="8" t="s">
        <v>364</v>
      </c>
      <c r="B34" s="7" t="s">
        <v>365</v>
      </c>
    </row>
    <row r="35" spans="1:2" ht="12.75">
      <c r="A35" s="8" t="s">
        <v>366</v>
      </c>
      <c r="B35" s="7" t="s">
        <v>367</v>
      </c>
    </row>
    <row r="36" spans="1:2" ht="12.75">
      <c r="A36" s="8" t="s">
        <v>103</v>
      </c>
      <c r="B36" s="7" t="s">
        <v>368</v>
      </c>
    </row>
    <row r="37" spans="1:2" ht="12.75">
      <c r="A37" s="8" t="s">
        <v>369</v>
      </c>
      <c r="B37" s="7" t="s">
        <v>370</v>
      </c>
    </row>
    <row r="38" spans="1:2" ht="12.75">
      <c r="A38" s="8" t="s">
        <v>371</v>
      </c>
      <c r="B38" s="7" t="s">
        <v>372</v>
      </c>
    </row>
    <row r="39" spans="1:2" ht="12.75">
      <c r="A39" s="8" t="s">
        <v>373</v>
      </c>
      <c r="B39" s="7" t="s">
        <v>374</v>
      </c>
    </row>
    <row r="40" spans="1:2" ht="12.75">
      <c r="A40" s="8" t="s">
        <v>375</v>
      </c>
      <c r="B40" s="7" t="s">
        <v>376</v>
      </c>
    </row>
    <row r="41" spans="1:2" ht="12.75">
      <c r="A41" s="8" t="s">
        <v>377</v>
      </c>
      <c r="B41" s="7" t="s">
        <v>378</v>
      </c>
    </row>
    <row r="42" spans="1:2" ht="12.75">
      <c r="A42" s="8" t="s">
        <v>102</v>
      </c>
      <c r="B42" s="7" t="s">
        <v>379</v>
      </c>
    </row>
    <row r="43" spans="1:2" ht="12.75">
      <c r="A43" s="8" t="s">
        <v>380</v>
      </c>
      <c r="B43" s="7" t="s">
        <v>381</v>
      </c>
    </row>
    <row r="44" spans="1:2" ht="12.75">
      <c r="A44" s="8" t="s">
        <v>382</v>
      </c>
      <c r="B44" s="7" t="s">
        <v>383</v>
      </c>
    </row>
    <row r="45" spans="1:2" ht="12.75">
      <c r="A45" s="8" t="s">
        <v>384</v>
      </c>
      <c r="B45" s="7" t="s">
        <v>385</v>
      </c>
    </row>
    <row r="46" spans="1:2" ht="25.5">
      <c r="A46" s="8" t="s">
        <v>303</v>
      </c>
      <c r="B46" s="7" t="s">
        <v>386</v>
      </c>
    </row>
    <row r="47" spans="1:2" ht="12.75">
      <c r="A47" s="8" t="s">
        <v>304</v>
      </c>
      <c r="B47" s="7" t="s">
        <v>387</v>
      </c>
    </row>
    <row r="48" spans="1:2" ht="25.5">
      <c r="A48" s="8" t="s">
        <v>388</v>
      </c>
      <c r="B48" s="7" t="s">
        <v>389</v>
      </c>
    </row>
    <row r="49" spans="1:2" ht="12.75">
      <c r="A49" s="8" t="s">
        <v>269</v>
      </c>
      <c r="B49" s="7" t="s">
        <v>390</v>
      </c>
    </row>
    <row r="50" spans="1:2" ht="25.5">
      <c r="A50" s="8" t="s">
        <v>391</v>
      </c>
      <c r="B50" s="7" t="s">
        <v>392</v>
      </c>
    </row>
    <row r="51" spans="1:2" ht="89.25">
      <c r="A51" s="8" t="s">
        <v>393</v>
      </c>
      <c r="B51" s="7" t="s">
        <v>394</v>
      </c>
    </row>
    <row r="52" spans="1:2" ht="12.75">
      <c r="A52" s="8" t="s">
        <v>395</v>
      </c>
      <c r="B52" s="7" t="s">
        <v>396</v>
      </c>
    </row>
    <row r="53" spans="1:2" ht="38.25">
      <c r="A53" s="8" t="s">
        <v>397</v>
      </c>
      <c r="B53" s="7" t="s">
        <v>398</v>
      </c>
    </row>
    <row r="54" spans="1:2" ht="12.75">
      <c r="A54" s="8" t="s">
        <v>399</v>
      </c>
      <c r="B54" s="7" t="s">
        <v>400</v>
      </c>
    </row>
    <row r="55" spans="1:2" ht="25.5">
      <c r="A55" s="8" t="s">
        <v>401</v>
      </c>
      <c r="B55" s="7" t="s">
        <v>402</v>
      </c>
    </row>
    <row r="56" spans="1:2" ht="12.75">
      <c r="A56" s="8" t="s">
        <v>403</v>
      </c>
      <c r="B56" s="7" t="s">
        <v>404</v>
      </c>
    </row>
    <row r="57" spans="1:2" ht="12.75">
      <c r="A57" s="8" t="s">
        <v>405</v>
      </c>
      <c r="B57" s="7" t="s">
        <v>406</v>
      </c>
    </row>
    <row r="58" spans="1:2" ht="12.75">
      <c r="A58" s="8" t="s">
        <v>407</v>
      </c>
      <c r="B58" s="7" t="s">
        <v>408</v>
      </c>
    </row>
    <row r="59" spans="1:2" ht="12.75">
      <c r="A59" s="8" t="s">
        <v>409</v>
      </c>
      <c r="B59" s="7" t="s">
        <v>410</v>
      </c>
    </row>
    <row r="60" spans="1:2" ht="25.5">
      <c r="A60" s="8" t="s">
        <v>411</v>
      </c>
      <c r="B60" s="7" t="s">
        <v>412</v>
      </c>
    </row>
    <row r="61" spans="1:2" ht="25.5">
      <c r="A61" s="8" t="s">
        <v>413</v>
      </c>
      <c r="B61" s="7" t="s">
        <v>414</v>
      </c>
    </row>
    <row r="62" spans="1:2" ht="25.5">
      <c r="A62" s="8" t="s">
        <v>415</v>
      </c>
      <c r="B62" s="7" t="s">
        <v>416</v>
      </c>
    </row>
    <row r="63" spans="1:2" ht="38.25">
      <c r="A63" s="8" t="s">
        <v>417</v>
      </c>
      <c r="B63" s="7" t="s">
        <v>418</v>
      </c>
    </row>
    <row r="64" spans="1:2" ht="12.75">
      <c r="A64" s="8" t="s">
        <v>284</v>
      </c>
      <c r="B64" s="7" t="s">
        <v>419</v>
      </c>
    </row>
    <row r="65" spans="1:2" ht="25.5">
      <c r="A65" s="8" t="s">
        <v>420</v>
      </c>
      <c r="B65" s="7" t="s">
        <v>421</v>
      </c>
    </row>
    <row r="66" spans="1:2" ht="25.5">
      <c r="A66" s="8" t="s">
        <v>422</v>
      </c>
      <c r="B66" s="7" t="s">
        <v>423</v>
      </c>
    </row>
    <row r="67" spans="1:2" ht="12.75">
      <c r="A67" s="8" t="s">
        <v>424</v>
      </c>
      <c r="B67" s="7" t="s">
        <v>425</v>
      </c>
    </row>
    <row r="68" spans="1:2" ht="12.75">
      <c r="A68" s="8" t="s">
        <v>426</v>
      </c>
      <c r="B68" s="7" t="s">
        <v>427</v>
      </c>
    </row>
    <row r="69" spans="1:2" ht="12.75">
      <c r="A69" s="8" t="s">
        <v>14</v>
      </c>
      <c r="B69" s="7" t="s">
        <v>428</v>
      </c>
    </row>
    <row r="70" spans="1:2" ht="12.75">
      <c r="A70" s="8" t="s">
        <v>15</v>
      </c>
      <c r="B70" s="7" t="s">
        <v>429</v>
      </c>
    </row>
    <row r="71" spans="1:2" ht="12.75">
      <c r="A71" s="8" t="s">
        <v>430</v>
      </c>
      <c r="B71" s="7" t="s">
        <v>431</v>
      </c>
    </row>
    <row r="72" spans="1:2" ht="12.75">
      <c r="A72" s="8" t="s">
        <v>432</v>
      </c>
      <c r="B72" s="7" t="s">
        <v>433</v>
      </c>
    </row>
    <row r="73" spans="1:2" ht="38.25">
      <c r="A73" s="8" t="s">
        <v>434</v>
      </c>
      <c r="B73" s="7" t="s">
        <v>435</v>
      </c>
    </row>
    <row r="74" spans="1:2" ht="12.75">
      <c r="A74" s="8" t="s">
        <v>436</v>
      </c>
      <c r="B74" s="7" t="s">
        <v>437</v>
      </c>
    </row>
    <row r="75" spans="1:2" ht="12.75">
      <c r="A75" s="8" t="s">
        <v>438</v>
      </c>
      <c r="B75" s="7" t="s">
        <v>439</v>
      </c>
    </row>
    <row r="76" spans="1:2" ht="12.75">
      <c r="A76" s="8" t="s">
        <v>440</v>
      </c>
      <c r="B76" s="7" t="s">
        <v>441</v>
      </c>
    </row>
    <row r="77" spans="1:2" ht="25.5">
      <c r="A77" s="8" t="s">
        <v>442</v>
      </c>
      <c r="B77" s="7" t="s">
        <v>443</v>
      </c>
    </row>
    <row r="78" spans="1:2" ht="25.5">
      <c r="A78" s="8" t="s">
        <v>444</v>
      </c>
      <c r="B78" s="7" t="s">
        <v>445</v>
      </c>
    </row>
    <row r="79" spans="1:2" ht="25.5">
      <c r="A79" s="8" t="s">
        <v>446</v>
      </c>
      <c r="B79" s="7" t="s">
        <v>447</v>
      </c>
    </row>
    <row r="80" spans="1:2" ht="12.75">
      <c r="A80" s="8" t="s">
        <v>32</v>
      </c>
      <c r="B80" s="7" t="s">
        <v>448</v>
      </c>
    </row>
    <row r="81" spans="1:2" ht="12.75">
      <c r="A81" s="8" t="s">
        <v>449</v>
      </c>
      <c r="B81" s="7" t="s">
        <v>450</v>
      </c>
    </row>
    <row r="82" spans="1:2" ht="12.75">
      <c r="A82" s="8" t="s">
        <v>263</v>
      </c>
      <c r="B82" s="7" t="s">
        <v>451</v>
      </c>
    </row>
    <row r="83" spans="1:2" ht="12.75">
      <c r="A83" s="8" t="s">
        <v>452</v>
      </c>
      <c r="B83" s="7" t="s">
        <v>453</v>
      </c>
    </row>
    <row r="84" spans="1:2" ht="38.25">
      <c r="A84" s="8" t="s">
        <v>454</v>
      </c>
      <c r="B84" s="7" t="s">
        <v>455</v>
      </c>
    </row>
    <row r="85" spans="1:2" ht="12.75">
      <c r="A85" s="8" t="s">
        <v>266</v>
      </c>
      <c r="B85" s="7" t="s">
        <v>456</v>
      </c>
    </row>
    <row r="86" spans="1:2" ht="12.75">
      <c r="A86" s="8" t="s">
        <v>457</v>
      </c>
      <c r="B86" s="7" t="s">
        <v>458</v>
      </c>
    </row>
    <row r="87" spans="1:2" ht="12.75">
      <c r="A87" s="8" t="s">
        <v>459</v>
      </c>
      <c r="B87" s="7" t="s">
        <v>460</v>
      </c>
    </row>
    <row r="88" spans="1:2" ht="12.75">
      <c r="A88" s="8" t="s">
        <v>461</v>
      </c>
      <c r="B88" s="7" t="s">
        <v>462</v>
      </c>
    </row>
    <row r="89" spans="1:2" ht="25.5">
      <c r="A89" s="8" t="s">
        <v>463</v>
      </c>
      <c r="B89" s="7" t="s">
        <v>464</v>
      </c>
    </row>
    <row r="90" spans="1:2" ht="12.75">
      <c r="A90" s="8" t="s">
        <v>465</v>
      </c>
      <c r="B90" s="7" t="s">
        <v>466</v>
      </c>
    </row>
    <row r="91" spans="1:2" ht="25.5">
      <c r="A91" s="8" t="s">
        <v>467</v>
      </c>
      <c r="B91" s="7" t="s">
        <v>468</v>
      </c>
    </row>
    <row r="92" spans="1:2" ht="25.5">
      <c r="A92" s="8" t="s">
        <v>469</v>
      </c>
      <c r="B92" s="7" t="s">
        <v>470</v>
      </c>
    </row>
    <row r="93" spans="1:2" ht="25.5">
      <c r="A93" s="8" t="s">
        <v>471</v>
      </c>
      <c r="B93" s="7" t="s">
        <v>472</v>
      </c>
    </row>
    <row r="94" spans="1:2" ht="25.5">
      <c r="A94" s="8" t="s">
        <v>292</v>
      </c>
      <c r="B94" s="7" t="s">
        <v>473</v>
      </c>
    </row>
    <row r="95" spans="1:2" ht="12.75">
      <c r="A95" s="8" t="s">
        <v>293</v>
      </c>
      <c r="B95" s="7" t="s">
        <v>474</v>
      </c>
    </row>
    <row r="96" spans="1:2" ht="51">
      <c r="A96" s="8" t="s">
        <v>475</v>
      </c>
      <c r="B96" s="7" t="s">
        <v>476</v>
      </c>
    </row>
    <row r="97" spans="1:2" ht="12.75">
      <c r="A97" s="8" t="s">
        <v>295</v>
      </c>
      <c r="B97" s="7" t="s">
        <v>477</v>
      </c>
    </row>
    <row r="98" spans="1:2" ht="12.75">
      <c r="A98" s="8" t="s">
        <v>478</v>
      </c>
      <c r="B98" s="7" t="s">
        <v>479</v>
      </c>
    </row>
    <row r="99" spans="1:2" ht="38.25">
      <c r="A99" s="8" t="s">
        <v>480</v>
      </c>
      <c r="B99" s="7" t="s">
        <v>481</v>
      </c>
    </row>
    <row r="100" spans="1:2" ht="63.75">
      <c r="A100" s="8" t="s">
        <v>482</v>
      </c>
      <c r="B100" s="7" t="s">
        <v>483</v>
      </c>
    </row>
    <row r="101" spans="1:2" ht="25.5">
      <c r="A101" s="8" t="s">
        <v>484</v>
      </c>
      <c r="B101" s="7" t="s">
        <v>485</v>
      </c>
    </row>
    <row r="102" spans="1:2" ht="25.5">
      <c r="A102" s="8" t="s">
        <v>486</v>
      </c>
      <c r="B102" s="7" t="s">
        <v>487</v>
      </c>
    </row>
    <row r="103" spans="1:2" ht="12.75">
      <c r="A103" s="8" t="s">
        <v>488</v>
      </c>
      <c r="B103" s="7" t="s">
        <v>489</v>
      </c>
    </row>
    <row r="104" spans="1:2" ht="25.5">
      <c r="A104" s="8" t="s">
        <v>490</v>
      </c>
      <c r="B104" s="7" t="s">
        <v>491</v>
      </c>
    </row>
    <row r="105" spans="1:2" ht="12.75">
      <c r="A105" s="8" t="s">
        <v>492</v>
      </c>
      <c r="B105" s="7" t="s">
        <v>493</v>
      </c>
    </row>
    <row r="106" spans="1:2" ht="25.5">
      <c r="A106" s="8" t="s">
        <v>494</v>
      </c>
      <c r="B106" s="7" t="s">
        <v>495</v>
      </c>
    </row>
    <row r="107" spans="1:2" ht="25.5">
      <c r="A107" s="8" t="s">
        <v>496</v>
      </c>
      <c r="B107" s="7" t="s">
        <v>497</v>
      </c>
    </row>
    <row r="108" spans="1:2" ht="25.5">
      <c r="A108" s="8" t="s">
        <v>498</v>
      </c>
      <c r="B108" s="7" t="s">
        <v>499</v>
      </c>
    </row>
    <row r="109" spans="1:2" ht="51">
      <c r="A109" s="8" t="s">
        <v>500</v>
      </c>
      <c r="B109" s="7" t="s">
        <v>501</v>
      </c>
    </row>
    <row r="110" spans="1:2" ht="25.5">
      <c r="A110" s="8" t="s">
        <v>502</v>
      </c>
      <c r="B110" s="7" t="s">
        <v>503</v>
      </c>
    </row>
    <row r="111" spans="1:2" ht="12.75">
      <c r="A111" s="8" t="s">
        <v>504</v>
      </c>
      <c r="B111" s="7" t="s">
        <v>505</v>
      </c>
    </row>
    <row r="112" spans="1:2" ht="25.5">
      <c r="A112" s="8" t="s">
        <v>506</v>
      </c>
      <c r="B112" s="7" t="s">
        <v>507</v>
      </c>
    </row>
    <row r="113" spans="1:2" ht="25.5">
      <c r="A113" s="8" t="s">
        <v>508</v>
      </c>
      <c r="B113" s="7" t="s">
        <v>509</v>
      </c>
    </row>
    <row r="114" spans="1:2" ht="25.5">
      <c r="A114" s="8" t="s">
        <v>510</v>
      </c>
      <c r="B114" s="7" t="s">
        <v>511</v>
      </c>
    </row>
    <row r="115" spans="1:2" ht="12.75">
      <c r="A115" s="8" t="s">
        <v>512</v>
      </c>
      <c r="B115" s="7" t="s">
        <v>513</v>
      </c>
    </row>
    <row r="116" spans="1:2" ht="25.5">
      <c r="A116" s="8" t="s">
        <v>514</v>
      </c>
      <c r="B116" s="7" t="s">
        <v>515</v>
      </c>
    </row>
    <row r="117" spans="1:2" ht="25.5">
      <c r="A117" s="8" t="s">
        <v>516</v>
      </c>
      <c r="B117" s="7" t="s">
        <v>517</v>
      </c>
    </row>
    <row r="118" spans="1:2" ht="25.5">
      <c r="A118" s="8" t="s">
        <v>518</v>
      </c>
      <c r="B118" s="7" t="s">
        <v>519</v>
      </c>
    </row>
    <row r="119" spans="1:2" ht="25.5">
      <c r="A119" s="8" t="s">
        <v>520</v>
      </c>
      <c r="B119" s="7" t="s">
        <v>521</v>
      </c>
    </row>
    <row r="120" spans="1:2" ht="12.75">
      <c r="A120" s="8" t="s">
        <v>23</v>
      </c>
      <c r="B120" s="7" t="s">
        <v>522</v>
      </c>
    </row>
    <row r="121" spans="1:2" ht="25.5">
      <c r="A121" s="8" t="s">
        <v>523</v>
      </c>
      <c r="B121" s="7" t="s">
        <v>524</v>
      </c>
    </row>
    <row r="122" spans="1:2" ht="25.5">
      <c r="A122" s="8" t="s">
        <v>525</v>
      </c>
      <c r="B122" s="7" t="s">
        <v>526</v>
      </c>
    </row>
    <row r="123" spans="1:2" ht="12.75">
      <c r="A123" s="8" t="s">
        <v>527</v>
      </c>
      <c r="B123" s="7" t="s">
        <v>528</v>
      </c>
    </row>
    <row r="124" spans="1:2" ht="25.5">
      <c r="A124" s="8" t="s">
        <v>529</v>
      </c>
      <c r="B124" s="7" t="s">
        <v>530</v>
      </c>
    </row>
    <row r="125" spans="1:2" ht="25.5">
      <c r="A125" s="8" t="s">
        <v>531</v>
      </c>
      <c r="B125" s="7" t="s">
        <v>532</v>
      </c>
    </row>
    <row r="126" spans="1:2" ht="12.75">
      <c r="A126" s="8" t="s">
        <v>533</v>
      </c>
      <c r="B126" s="7" t="s">
        <v>534</v>
      </c>
    </row>
    <row r="127" spans="1:2" ht="25.5">
      <c r="A127" s="8" t="s">
        <v>535</v>
      </c>
      <c r="B127" s="7" t="s">
        <v>536</v>
      </c>
    </row>
    <row r="128" spans="1:2" ht="25.5">
      <c r="A128" s="8" t="s">
        <v>537</v>
      </c>
      <c r="B128" s="7" t="s">
        <v>538</v>
      </c>
    </row>
    <row r="129" spans="1:2" ht="25.5">
      <c r="A129" s="8" t="s">
        <v>539</v>
      </c>
      <c r="B129" s="7" t="s">
        <v>540</v>
      </c>
    </row>
    <row r="130" spans="1:2" ht="38.25">
      <c r="A130" s="8" t="s">
        <v>541</v>
      </c>
      <c r="B130" s="7" t="s">
        <v>542</v>
      </c>
    </row>
    <row r="131" spans="1:2" ht="25.5">
      <c r="A131" s="8" t="s">
        <v>29</v>
      </c>
      <c r="B131" s="7" t="s">
        <v>543</v>
      </c>
    </row>
    <row r="132" spans="1:2" ht="25.5">
      <c r="A132" s="8" t="s">
        <v>544</v>
      </c>
      <c r="B132" s="7" t="s">
        <v>545</v>
      </c>
    </row>
    <row r="133" spans="1:2" ht="25.5">
      <c r="A133" s="8" t="s">
        <v>546</v>
      </c>
      <c r="B133" s="7" t="s">
        <v>547</v>
      </c>
    </row>
    <row r="134" spans="1:2" ht="38.25">
      <c r="A134" s="8" t="s">
        <v>548</v>
      </c>
      <c r="B134" s="7" t="s">
        <v>549</v>
      </c>
    </row>
    <row r="135" spans="1:2" ht="12.75">
      <c r="A135" s="8" t="s">
        <v>550</v>
      </c>
      <c r="B135" s="7" t="s">
        <v>551</v>
      </c>
    </row>
    <row r="136" spans="1:2" ht="25.5">
      <c r="A136" s="8" t="s">
        <v>552</v>
      </c>
      <c r="B136" s="7" t="s">
        <v>553</v>
      </c>
    </row>
    <row r="137" spans="1:2" ht="12.75">
      <c r="A137" s="8" t="s">
        <v>554</v>
      </c>
      <c r="B137" s="7" t="s">
        <v>555</v>
      </c>
    </row>
    <row r="138" spans="1:2" ht="38.25">
      <c r="A138" s="8" t="s">
        <v>556</v>
      </c>
      <c r="B138" s="7" t="s">
        <v>557</v>
      </c>
    </row>
    <row r="139" spans="1:2" ht="25.5">
      <c r="A139" s="8" t="s">
        <v>286</v>
      </c>
      <c r="B139" s="7" t="s">
        <v>558</v>
      </c>
    </row>
    <row r="140" spans="1:2" ht="12.75">
      <c r="A140" s="8" t="s">
        <v>559</v>
      </c>
      <c r="B140" s="7" t="s">
        <v>560</v>
      </c>
    </row>
    <row r="141" spans="1:2" ht="12.75">
      <c r="A141" s="8" t="s">
        <v>561</v>
      </c>
      <c r="B141" s="7" t="s">
        <v>562</v>
      </c>
    </row>
    <row r="142" spans="1:2" ht="25.5">
      <c r="A142" s="8" t="s">
        <v>563</v>
      </c>
      <c r="B142" s="7" t="s">
        <v>564</v>
      </c>
    </row>
    <row r="143" spans="1:2" ht="25.5">
      <c r="A143" s="8" t="s">
        <v>565</v>
      </c>
      <c r="B143" s="7" t="s">
        <v>566</v>
      </c>
    </row>
    <row r="144" spans="1:2" ht="25.5">
      <c r="A144" s="8" t="s">
        <v>567</v>
      </c>
      <c r="B144" s="7" t="s">
        <v>568</v>
      </c>
    </row>
    <row r="145" spans="1:2" ht="25.5">
      <c r="A145" s="8" t="s">
        <v>569</v>
      </c>
      <c r="B145" s="7" t="s">
        <v>570</v>
      </c>
    </row>
    <row r="146" spans="1:2" ht="51">
      <c r="A146" s="8" t="s">
        <v>571</v>
      </c>
      <c r="B146" s="7" t="s">
        <v>572</v>
      </c>
    </row>
    <row r="147" spans="1:2" ht="25.5">
      <c r="A147" s="8" t="s">
        <v>333</v>
      </c>
      <c r="B147" s="7" t="s">
        <v>573</v>
      </c>
    </row>
    <row r="148" spans="1:2" ht="12.75">
      <c r="A148" s="8" t="s">
        <v>574</v>
      </c>
      <c r="B148" s="7" t="s">
        <v>575</v>
      </c>
    </row>
    <row r="149" spans="1:2" ht="12.75">
      <c r="A149" s="8" t="s">
        <v>576</v>
      </c>
      <c r="B149" s="7" t="s">
        <v>577</v>
      </c>
    </row>
    <row r="150" spans="1:2" ht="25.5">
      <c r="A150" s="8" t="s">
        <v>578</v>
      </c>
      <c r="B150" s="7" t="s">
        <v>579</v>
      </c>
    </row>
    <row r="151" spans="1:2" ht="25.5">
      <c r="A151" s="8" t="s">
        <v>580</v>
      </c>
      <c r="B151" s="7" t="s">
        <v>581</v>
      </c>
    </row>
    <row r="152" spans="1:2" ht="25.5">
      <c r="A152" s="8" t="s">
        <v>582</v>
      </c>
      <c r="B152" s="7" t="s">
        <v>583</v>
      </c>
    </row>
    <row r="153" spans="1:2" ht="25.5">
      <c r="A153" s="8" t="s">
        <v>584</v>
      </c>
      <c r="B153" s="7" t="s">
        <v>585</v>
      </c>
    </row>
    <row r="154" spans="1:2" ht="12.75">
      <c r="A154" s="8" t="s">
        <v>586</v>
      </c>
      <c r="B154" s="7" t="s">
        <v>587</v>
      </c>
    </row>
    <row r="155" spans="1:2" ht="38.25">
      <c r="A155" s="8" t="s">
        <v>588</v>
      </c>
      <c r="B155" s="7" t="s">
        <v>589</v>
      </c>
    </row>
    <row r="156" spans="1:2" ht="12.75">
      <c r="A156" s="8" t="s">
        <v>590</v>
      </c>
      <c r="B156" s="7" t="s">
        <v>591</v>
      </c>
    </row>
    <row r="157" spans="1:2" ht="25.5">
      <c r="A157" s="8" t="s">
        <v>305</v>
      </c>
      <c r="B157" s="7" t="s">
        <v>592</v>
      </c>
    </row>
    <row r="158" spans="1:2" ht="12.75">
      <c r="A158" s="8" t="s">
        <v>593</v>
      </c>
      <c r="B158" s="7" t="s">
        <v>594</v>
      </c>
    </row>
    <row r="159" spans="1:2" ht="25.5">
      <c r="A159" s="8" t="s">
        <v>595</v>
      </c>
      <c r="B159" s="7" t="s">
        <v>596</v>
      </c>
    </row>
    <row r="160" spans="1:2" ht="25.5">
      <c r="A160" s="8" t="s">
        <v>277</v>
      </c>
      <c r="B160" s="7" t="s">
        <v>597</v>
      </c>
    </row>
    <row r="161" spans="1:2" ht="25.5">
      <c r="A161" s="8" t="s">
        <v>598</v>
      </c>
      <c r="B161" s="7" t="s">
        <v>599</v>
      </c>
    </row>
    <row r="162" spans="1:2" ht="25.5">
      <c r="A162" s="8" t="s">
        <v>600</v>
      </c>
      <c r="B162" s="7" t="s">
        <v>601</v>
      </c>
    </row>
    <row r="163" spans="1:2" ht="38.25">
      <c r="A163" s="8" t="s">
        <v>602</v>
      </c>
      <c r="B163" s="7" t="s">
        <v>603</v>
      </c>
    </row>
    <row r="164" spans="1:2" ht="25.5">
      <c r="A164" s="8" t="s">
        <v>604</v>
      </c>
      <c r="B164" s="7" t="s">
        <v>605</v>
      </c>
    </row>
    <row r="165" spans="1:2" ht="12.75">
      <c r="A165" s="8" t="s">
        <v>606</v>
      </c>
      <c r="B165" s="7" t="s">
        <v>607</v>
      </c>
    </row>
    <row r="166" spans="1:2" ht="12.75">
      <c r="A166" s="8" t="s">
        <v>608</v>
      </c>
      <c r="B166" s="7" t="s">
        <v>609</v>
      </c>
    </row>
    <row r="167" spans="1:2" ht="12.75">
      <c r="A167" s="8" t="s">
        <v>610</v>
      </c>
      <c r="B167" s="7" t="s">
        <v>611</v>
      </c>
    </row>
    <row r="168" spans="1:2" ht="51">
      <c r="A168" s="8" t="s">
        <v>612</v>
      </c>
      <c r="B168" s="7" t="s">
        <v>613</v>
      </c>
    </row>
    <row r="169" spans="1:2" ht="38.25">
      <c r="A169" s="8" t="s">
        <v>614</v>
      </c>
      <c r="B169" s="7" t="s">
        <v>615</v>
      </c>
    </row>
    <row r="170" spans="1:2" ht="25.5">
      <c r="A170" s="8" t="s">
        <v>616</v>
      </c>
      <c r="B170" s="7" t="s">
        <v>617</v>
      </c>
    </row>
    <row r="171" spans="1:2" ht="38.25">
      <c r="A171" s="8" t="s">
        <v>618</v>
      </c>
      <c r="B171" s="7" t="s">
        <v>619</v>
      </c>
    </row>
    <row r="172" spans="1:2" ht="63.75">
      <c r="A172" s="8" t="s">
        <v>620</v>
      </c>
      <c r="B172" s="7" t="s">
        <v>621</v>
      </c>
    </row>
    <row r="173" spans="1:2" ht="38.25">
      <c r="A173" s="8" t="s">
        <v>622</v>
      </c>
      <c r="B173" s="7" t="s">
        <v>623</v>
      </c>
    </row>
    <row r="174" spans="1:2" ht="38.25">
      <c r="A174" s="8" t="s">
        <v>624</v>
      </c>
      <c r="B174" s="7" t="s">
        <v>625</v>
      </c>
    </row>
    <row r="175" spans="1:2" ht="38.25">
      <c r="A175" s="8" t="s">
        <v>626</v>
      </c>
      <c r="B175" s="7" t="s">
        <v>627</v>
      </c>
    </row>
    <row r="176" spans="1:2" ht="38.25">
      <c r="A176" s="8" t="s">
        <v>628</v>
      </c>
      <c r="B176" s="7" t="s">
        <v>629</v>
      </c>
    </row>
    <row r="177" spans="1:2" ht="51">
      <c r="A177" s="8" t="s">
        <v>630</v>
      </c>
      <c r="B177" s="7" t="s">
        <v>631</v>
      </c>
    </row>
    <row r="178" spans="1:2" ht="25.5">
      <c r="A178" s="8" t="s">
        <v>632</v>
      </c>
      <c r="B178" s="7" t="s">
        <v>633</v>
      </c>
    </row>
    <row r="179" spans="1:2" ht="38.25">
      <c r="A179" s="8" t="s">
        <v>634</v>
      </c>
      <c r="B179" s="7" t="s">
        <v>635</v>
      </c>
    </row>
    <row r="180" spans="1:2" ht="38.25">
      <c r="A180" s="8" t="s">
        <v>636</v>
      </c>
      <c r="B180" s="7" t="s">
        <v>637</v>
      </c>
    </row>
    <row r="181" spans="1:2" ht="38.25">
      <c r="A181" s="8" t="s">
        <v>638</v>
      </c>
      <c r="B181" s="7" t="s">
        <v>639</v>
      </c>
    </row>
    <row r="182" spans="1:2" ht="25.5">
      <c r="A182" s="8" t="s">
        <v>640</v>
      </c>
      <c r="B182" s="7" t="s">
        <v>641</v>
      </c>
    </row>
    <row r="183" spans="1:2" ht="25.5">
      <c r="A183" s="8" t="s">
        <v>642</v>
      </c>
      <c r="B183" s="7" t="s">
        <v>643</v>
      </c>
    </row>
    <row r="184" spans="1:2" ht="12.75">
      <c r="A184" s="8" t="s">
        <v>644</v>
      </c>
      <c r="B184" s="7" t="s">
        <v>645</v>
      </c>
    </row>
    <row r="185" spans="1:2" ht="12.75">
      <c r="A185" s="8" t="s">
        <v>646</v>
      </c>
      <c r="B185" s="7" t="s">
        <v>647</v>
      </c>
    </row>
    <row r="186" spans="1:2" ht="12.75">
      <c r="A186" s="8" t="s">
        <v>648</v>
      </c>
      <c r="B186" s="7" t="s">
        <v>649</v>
      </c>
    </row>
    <row r="187" spans="1:2" ht="38.25">
      <c r="A187" s="8" t="s">
        <v>650</v>
      </c>
      <c r="B187" s="7" t="s">
        <v>651</v>
      </c>
    </row>
    <row r="188" spans="1:2" ht="25.5">
      <c r="A188" s="8" t="s">
        <v>652</v>
      </c>
      <c r="B188" s="7" t="s">
        <v>653</v>
      </c>
    </row>
    <row r="189" spans="1:2" ht="25.5">
      <c r="A189" s="8" t="s">
        <v>654</v>
      </c>
      <c r="B189" s="7" t="s">
        <v>655</v>
      </c>
    </row>
    <row r="190" spans="1:2" ht="25.5">
      <c r="A190" s="8" t="s">
        <v>656</v>
      </c>
      <c r="B190" s="7" t="s">
        <v>657</v>
      </c>
    </row>
    <row r="191" spans="1:2" ht="38.25">
      <c r="A191" s="8" t="s">
        <v>658</v>
      </c>
      <c r="B191" s="7" t="s">
        <v>659</v>
      </c>
    </row>
    <row r="192" spans="1:2" ht="38.25">
      <c r="A192" s="8" t="s">
        <v>660</v>
      </c>
      <c r="B192" s="7" t="s">
        <v>661</v>
      </c>
    </row>
    <row r="193" spans="1:2" ht="51">
      <c r="A193" s="8" t="s">
        <v>662</v>
      </c>
      <c r="B193" s="7" t="s">
        <v>663</v>
      </c>
    </row>
    <row r="194" spans="1:2" ht="38.25">
      <c r="A194" s="8" t="s">
        <v>664</v>
      </c>
      <c r="B194" s="7" t="s">
        <v>665</v>
      </c>
    </row>
    <row r="195" spans="1:2" ht="51">
      <c r="A195" s="8" t="s">
        <v>666</v>
      </c>
      <c r="B195" s="7" t="s">
        <v>667</v>
      </c>
    </row>
    <row r="196" spans="1:2" ht="12.75">
      <c r="A196" s="8" t="s">
        <v>668</v>
      </c>
      <c r="B196" s="7" t="s">
        <v>669</v>
      </c>
    </row>
    <row r="197" spans="1:2" ht="51">
      <c r="A197" s="8" t="s">
        <v>670</v>
      </c>
      <c r="B197" s="7" t="s">
        <v>671</v>
      </c>
    </row>
    <row r="198" spans="1:2" ht="38.25">
      <c r="A198" s="8" t="s">
        <v>672</v>
      </c>
      <c r="B198" s="7" t="s">
        <v>673</v>
      </c>
    </row>
    <row r="199" spans="1:2" ht="25.5">
      <c r="A199" s="8" t="s">
        <v>674</v>
      </c>
      <c r="B199" s="7" t="s">
        <v>675</v>
      </c>
    </row>
    <row r="200" spans="1:2" ht="12.75">
      <c r="A200" s="8" t="s">
        <v>676</v>
      </c>
      <c r="B200" s="7" t="s">
        <v>677</v>
      </c>
    </row>
    <row r="201" spans="1:2" ht="25.5">
      <c r="A201" s="8" t="s">
        <v>678</v>
      </c>
      <c r="B201" s="7" t="s">
        <v>679</v>
      </c>
    </row>
    <row r="202" spans="1:2" ht="25.5">
      <c r="A202" s="8" t="s">
        <v>680</v>
      </c>
      <c r="B202" s="7" t="s">
        <v>681</v>
      </c>
    </row>
    <row r="203" spans="1:2" ht="12.75">
      <c r="A203" s="8" t="s">
        <v>682</v>
      </c>
      <c r="B203" s="7" t="s">
        <v>683</v>
      </c>
    </row>
    <row r="204" spans="1:2" ht="38.25">
      <c r="A204" s="8" t="s">
        <v>684</v>
      </c>
      <c r="B204" s="7" t="s">
        <v>685</v>
      </c>
    </row>
    <row r="205" spans="1:2" ht="12.75">
      <c r="A205" s="8" t="s">
        <v>686</v>
      </c>
      <c r="B205" s="7" t="s">
        <v>687</v>
      </c>
    </row>
    <row r="206" spans="1:2" ht="12.75">
      <c r="A206" s="8" t="s">
        <v>688</v>
      </c>
      <c r="B206" s="7" t="s">
        <v>689</v>
      </c>
    </row>
    <row r="207" spans="1:2" ht="12.75">
      <c r="A207" s="8" t="s">
        <v>690</v>
      </c>
      <c r="B207" s="7" t="s">
        <v>691</v>
      </c>
    </row>
    <row r="208" spans="1:2" ht="12.75">
      <c r="A208" s="8" t="s">
        <v>20</v>
      </c>
      <c r="B208" s="7" t="s">
        <v>692</v>
      </c>
    </row>
    <row r="209" spans="1:2" ht="51">
      <c r="A209" s="8" t="s">
        <v>693</v>
      </c>
      <c r="B209" s="7" t="s">
        <v>694</v>
      </c>
    </row>
    <row r="210" spans="1:2" ht="25.5">
      <c r="A210" s="8" t="s">
        <v>695</v>
      </c>
      <c r="B210" s="7" t="s">
        <v>696</v>
      </c>
    </row>
    <row r="211" spans="1:2" ht="12.75">
      <c r="A211" s="8" t="s">
        <v>697</v>
      </c>
      <c r="B211" s="7" t="s">
        <v>698</v>
      </c>
    </row>
    <row r="212" spans="1:2" ht="12.75">
      <c r="A212" s="8" t="s">
        <v>8</v>
      </c>
      <c r="B212" s="7" t="s">
        <v>699</v>
      </c>
    </row>
    <row r="213" spans="1:2" ht="12.75">
      <c r="A213" s="8" t="s">
        <v>700</v>
      </c>
      <c r="B213" s="7" t="s">
        <v>701</v>
      </c>
    </row>
    <row r="214" spans="1:2" ht="12.75">
      <c r="A214" s="8" t="s">
        <v>702</v>
      </c>
      <c r="B214" s="7" t="s">
        <v>703</v>
      </c>
    </row>
    <row r="215" spans="1:2" ht="12.75">
      <c r="A215" s="8" t="s">
        <v>704</v>
      </c>
      <c r="B215" s="7" t="s">
        <v>705</v>
      </c>
    </row>
    <row r="216" spans="1:2" ht="12.75">
      <c r="A216" s="8" t="s">
        <v>18</v>
      </c>
      <c r="B216" s="7" t="s">
        <v>706</v>
      </c>
    </row>
    <row r="217" spans="1:2" ht="12.75">
      <c r="A217" s="8" t="s">
        <v>707</v>
      </c>
      <c r="B217" s="7" t="s">
        <v>708</v>
      </c>
    </row>
    <row r="218" spans="1:2" ht="12.75">
      <c r="A218" s="8" t="s">
        <v>18</v>
      </c>
      <c r="B218" s="7" t="s">
        <v>709</v>
      </c>
    </row>
    <row r="219" spans="1:2" ht="12.75">
      <c r="A219" s="8" t="s">
        <v>710</v>
      </c>
      <c r="B219" s="7" t="s">
        <v>711</v>
      </c>
    </row>
    <row r="220" spans="1:2" ht="38.25">
      <c r="A220" s="8" t="s">
        <v>712</v>
      </c>
      <c r="B220" s="7" t="s">
        <v>713</v>
      </c>
    </row>
    <row r="221" spans="1:2" ht="12.75">
      <c r="A221" s="8" t="s">
        <v>714</v>
      </c>
      <c r="B221" s="7" t="s">
        <v>715</v>
      </c>
    </row>
    <row r="222" spans="1:2" ht="12.75">
      <c r="A222" s="8" t="s">
        <v>716</v>
      </c>
      <c r="B222" s="7" t="s">
        <v>717</v>
      </c>
    </row>
    <row r="223" spans="1:2" ht="25.5">
      <c r="A223" s="8" t="s">
        <v>718</v>
      </c>
      <c r="B223" s="7" t="s">
        <v>719</v>
      </c>
    </row>
    <row r="224" spans="1:2" ht="12.75">
      <c r="A224" s="8" t="s">
        <v>720</v>
      </c>
      <c r="B224" s="7" t="s">
        <v>721</v>
      </c>
    </row>
    <row r="225" spans="1:2" ht="25.5">
      <c r="A225" s="8" t="s">
        <v>722</v>
      </c>
      <c r="B225" s="7" t="s">
        <v>723</v>
      </c>
    </row>
    <row r="226" spans="1:2" ht="12.75">
      <c r="A226" s="8" t="s">
        <v>724</v>
      </c>
      <c r="B226" s="7" t="s">
        <v>725</v>
      </c>
    </row>
    <row r="227" spans="1:2" ht="25.5">
      <c r="A227" s="8" t="s">
        <v>726</v>
      </c>
      <c r="B227" s="7" t="s">
        <v>727</v>
      </c>
    </row>
    <row r="228" spans="1:2" ht="25.5">
      <c r="A228" s="8" t="s">
        <v>36</v>
      </c>
      <c r="B228" s="7" t="s">
        <v>728</v>
      </c>
    </row>
    <row r="229" spans="1:2" ht="12.75">
      <c r="A229" s="8" t="s">
        <v>21</v>
      </c>
      <c r="B229" s="7" t="s">
        <v>729</v>
      </c>
    </row>
    <row r="230" spans="1:2" ht="25.5">
      <c r="A230" s="8" t="s">
        <v>730</v>
      </c>
      <c r="B230" s="7" t="s">
        <v>731</v>
      </c>
    </row>
    <row r="231" spans="1:2" ht="12.75">
      <c r="A231" s="8" t="s">
        <v>732</v>
      </c>
      <c r="B231" s="7" t="s">
        <v>733</v>
      </c>
    </row>
    <row r="232" spans="1:2" ht="12.75">
      <c r="A232" s="8" t="s">
        <v>734</v>
      </c>
      <c r="B232" s="7" t="s">
        <v>735</v>
      </c>
    </row>
    <row r="233" spans="1:2" ht="12.75">
      <c r="A233" s="8" t="s">
        <v>26</v>
      </c>
      <c r="B233" s="7" t="s">
        <v>736</v>
      </c>
    </row>
    <row r="234" spans="1:2" ht="12.75">
      <c r="A234" s="8" t="s">
        <v>268</v>
      </c>
      <c r="B234" s="7" t="s">
        <v>737</v>
      </c>
    </row>
    <row r="235" spans="1:2" ht="12.75">
      <c r="A235" s="8" t="s">
        <v>738</v>
      </c>
      <c r="B235" s="7" t="s">
        <v>739</v>
      </c>
    </row>
    <row r="236" spans="1:2" ht="12.75">
      <c r="A236" s="8" t="s">
        <v>740</v>
      </c>
      <c r="B236" s="7" t="s">
        <v>741</v>
      </c>
    </row>
    <row r="237" spans="1:2" ht="12.75">
      <c r="A237" s="8" t="s">
        <v>742</v>
      </c>
      <c r="B237" s="7" t="s">
        <v>743</v>
      </c>
    </row>
    <row r="238" spans="1:2" ht="12.75">
      <c r="A238" s="8" t="s">
        <v>744</v>
      </c>
      <c r="B238" s="7" t="s">
        <v>745</v>
      </c>
    </row>
    <row r="239" spans="1:2" ht="12.75">
      <c r="A239" s="8" t="s">
        <v>746</v>
      </c>
      <c r="B239" s="7" t="s">
        <v>747</v>
      </c>
    </row>
    <row r="240" spans="1:2" ht="12.75">
      <c r="A240" s="8" t="s">
        <v>1</v>
      </c>
      <c r="B240" s="7" t="s">
        <v>748</v>
      </c>
    </row>
    <row r="241" spans="1:2" ht="38.25">
      <c r="A241" s="8" t="s">
        <v>33</v>
      </c>
      <c r="B241" s="7" t="s">
        <v>749</v>
      </c>
    </row>
    <row r="242" spans="1:2" ht="38.25">
      <c r="A242" s="8" t="s">
        <v>750</v>
      </c>
      <c r="B242" s="7" t="s">
        <v>751</v>
      </c>
    </row>
    <row r="243" spans="1:2" ht="12.75">
      <c r="A243" s="8" t="s">
        <v>752</v>
      </c>
      <c r="B243" s="7" t="s">
        <v>753</v>
      </c>
    </row>
    <row r="244" spans="1:2" ht="25.5">
      <c r="A244" s="8" t="s">
        <v>754</v>
      </c>
      <c r="B244" s="7" t="s">
        <v>755</v>
      </c>
    </row>
    <row r="245" spans="1:2" ht="51">
      <c r="A245" s="8" t="s">
        <v>756</v>
      </c>
      <c r="B245" s="7" t="s">
        <v>757</v>
      </c>
    </row>
    <row r="246" spans="1:2" ht="12.75">
      <c r="A246" s="8" t="s">
        <v>758</v>
      </c>
      <c r="B246" s="7" t="s">
        <v>759</v>
      </c>
    </row>
    <row r="247" spans="1:2" ht="12.75">
      <c r="A247" s="8" t="s">
        <v>760</v>
      </c>
      <c r="B247" s="7" t="s">
        <v>761</v>
      </c>
    </row>
    <row r="248" spans="1:2" ht="25.5">
      <c r="A248" s="8" t="s">
        <v>762</v>
      </c>
      <c r="B248" s="7" t="s">
        <v>763</v>
      </c>
    </row>
    <row r="249" spans="1:2" ht="25.5">
      <c r="A249" s="8" t="s">
        <v>764</v>
      </c>
      <c r="B249" s="7" t="s">
        <v>765</v>
      </c>
    </row>
    <row r="250" spans="1:2" ht="12.75">
      <c r="A250" s="8" t="s">
        <v>0</v>
      </c>
      <c r="B250" s="7" t="s">
        <v>766</v>
      </c>
    </row>
    <row r="251" spans="1:2" ht="12.75">
      <c r="A251" s="8" t="s">
        <v>9</v>
      </c>
      <c r="B251" s="7" t="s">
        <v>767</v>
      </c>
    </row>
    <row r="252" spans="1:2" ht="12.75">
      <c r="A252" s="8" t="s">
        <v>768</v>
      </c>
      <c r="B252" s="7" t="s">
        <v>769</v>
      </c>
    </row>
    <row r="253" spans="1:2" ht="25.5">
      <c r="A253" s="8" t="s">
        <v>770</v>
      </c>
      <c r="B253" s="7" t="s">
        <v>771</v>
      </c>
    </row>
    <row r="254" spans="1:2" ht="12.75">
      <c r="A254" s="8" t="s">
        <v>772</v>
      </c>
      <c r="B254" s="7" t="s">
        <v>773</v>
      </c>
    </row>
    <row r="255" spans="1:2" ht="12.75">
      <c r="A255" s="8" t="s">
        <v>774</v>
      </c>
      <c r="B255" s="7" t="s">
        <v>775</v>
      </c>
    </row>
    <row r="256" spans="1:2" ht="38.25">
      <c r="A256" s="8" t="s">
        <v>3</v>
      </c>
      <c r="B256" s="7" t="s">
        <v>776</v>
      </c>
    </row>
    <row r="257" spans="1:2" ht="12.75">
      <c r="A257" s="8" t="s">
        <v>280</v>
      </c>
      <c r="B257" s="7" t="s">
        <v>777</v>
      </c>
    </row>
    <row r="258" spans="1:2" ht="12.75">
      <c r="A258" s="8" t="s">
        <v>296</v>
      </c>
      <c r="B258" s="7" t="s">
        <v>778</v>
      </c>
    </row>
    <row r="259" spans="1:2" ht="12.75">
      <c r="A259" s="8" t="s">
        <v>178</v>
      </c>
      <c r="B259" s="7" t="s">
        <v>779</v>
      </c>
    </row>
    <row r="260" spans="1:2" ht="25.5">
      <c r="A260" s="8" t="s">
        <v>780</v>
      </c>
      <c r="B260" s="7" t="s">
        <v>781</v>
      </c>
    </row>
    <row r="261" spans="1:2" ht="12.75">
      <c r="A261" s="8" t="s">
        <v>782</v>
      </c>
      <c r="B261" s="7" t="s">
        <v>783</v>
      </c>
    </row>
    <row r="262" spans="1:2" ht="12.75">
      <c r="A262" s="8" t="s">
        <v>784</v>
      </c>
      <c r="B262" s="7" t="s">
        <v>785</v>
      </c>
    </row>
    <row r="263" spans="1:2" ht="12.75">
      <c r="A263" s="8" t="s">
        <v>786</v>
      </c>
      <c r="B263" s="7" t="s">
        <v>787</v>
      </c>
    </row>
    <row r="264" spans="1:2" ht="25.5">
      <c r="A264" s="8" t="s">
        <v>788</v>
      </c>
      <c r="B264" s="7" t="s">
        <v>789</v>
      </c>
    </row>
    <row r="265" spans="1:2" ht="25.5">
      <c r="A265" s="8" t="s">
        <v>790</v>
      </c>
      <c r="B265" s="7" t="s">
        <v>791</v>
      </c>
    </row>
    <row r="266" spans="1:2" ht="25.5">
      <c r="A266" s="8" t="s">
        <v>792</v>
      </c>
      <c r="B266" s="7" t="s">
        <v>793</v>
      </c>
    </row>
    <row r="267" spans="1:2" ht="25.5">
      <c r="A267" s="8" t="s">
        <v>794</v>
      </c>
      <c r="B267" s="7" t="s">
        <v>795</v>
      </c>
    </row>
    <row r="268" spans="1:2" ht="12.75">
      <c r="A268" s="8" t="s">
        <v>796</v>
      </c>
      <c r="B268" s="7" t="s">
        <v>797</v>
      </c>
    </row>
    <row r="269" spans="1:2" ht="63.75">
      <c r="A269" s="8" t="s">
        <v>798</v>
      </c>
      <c r="B269" s="7" t="s">
        <v>799</v>
      </c>
    </row>
    <row r="270" spans="1:2" ht="12.75">
      <c r="A270" s="8" t="s">
        <v>800</v>
      </c>
      <c r="B270" s="7" t="s">
        <v>801</v>
      </c>
    </row>
    <row r="271" spans="1:2" ht="38.25">
      <c r="A271" s="8" t="s">
        <v>802</v>
      </c>
      <c r="B271" s="7" t="s">
        <v>803</v>
      </c>
    </row>
    <row r="272" spans="1:2" ht="12.75">
      <c r="A272" s="8" t="s">
        <v>804</v>
      </c>
      <c r="B272" s="7" t="s">
        <v>805</v>
      </c>
    </row>
    <row r="273" spans="1:2" ht="12.75">
      <c r="A273" s="8" t="s">
        <v>806</v>
      </c>
      <c r="B273" s="7" t="s">
        <v>807</v>
      </c>
    </row>
    <row r="274" spans="1:2" ht="12.75">
      <c r="A274" s="8" t="s">
        <v>808</v>
      </c>
      <c r="B274" s="7" t="s">
        <v>809</v>
      </c>
    </row>
    <row r="275" spans="1:2" ht="12.75">
      <c r="A275" s="8" t="s">
        <v>810</v>
      </c>
      <c r="B275" s="7" t="s">
        <v>811</v>
      </c>
    </row>
    <row r="276" spans="1:2" ht="12.75">
      <c r="A276" s="8" t="s">
        <v>812</v>
      </c>
      <c r="B276" s="7" t="s">
        <v>813</v>
      </c>
    </row>
    <row r="277" spans="1:2" ht="12.75">
      <c r="A277" s="8" t="s">
        <v>814</v>
      </c>
      <c r="B277" s="7" t="s">
        <v>815</v>
      </c>
    </row>
    <row r="278" spans="1:2" ht="12.75">
      <c r="A278" s="8" t="s">
        <v>816</v>
      </c>
      <c r="B278" s="7" t="s">
        <v>817</v>
      </c>
    </row>
    <row r="279" spans="1:2" ht="12.75">
      <c r="A279" s="8" t="s">
        <v>818</v>
      </c>
      <c r="B279" s="7" t="s">
        <v>819</v>
      </c>
    </row>
    <row r="280" spans="1:2" ht="12.75">
      <c r="A280" s="8" t="s">
        <v>820</v>
      </c>
      <c r="B280" s="7" t="s">
        <v>821</v>
      </c>
    </row>
    <row r="281" spans="1:2" ht="12.75">
      <c r="A281" s="8" t="s">
        <v>822</v>
      </c>
      <c r="B281" s="7" t="s">
        <v>823</v>
      </c>
    </row>
    <row r="282" spans="1:2" ht="12.75">
      <c r="A282" s="8" t="s">
        <v>11</v>
      </c>
      <c r="B282" s="7" t="s">
        <v>824</v>
      </c>
    </row>
    <row r="283" spans="1:2" ht="12.75">
      <c r="A283" s="8" t="s">
        <v>825</v>
      </c>
      <c r="B283" s="7" t="s">
        <v>826</v>
      </c>
    </row>
    <row r="284" spans="1:2" ht="12.75">
      <c r="A284" s="8" t="s">
        <v>827</v>
      </c>
      <c r="B284" s="7" t="s">
        <v>828</v>
      </c>
    </row>
    <row r="285" spans="1:2" ht="12.75">
      <c r="A285" s="8" t="s">
        <v>829</v>
      </c>
      <c r="B285" s="7" t="s">
        <v>830</v>
      </c>
    </row>
    <row r="286" spans="1:2" ht="12.75">
      <c r="A286" s="8" t="s">
        <v>831</v>
      </c>
      <c r="B286" s="7" t="s">
        <v>832</v>
      </c>
    </row>
    <row r="287" spans="1:2" ht="25.5">
      <c r="A287" s="8" t="s">
        <v>833</v>
      </c>
      <c r="B287" s="7" t="s">
        <v>834</v>
      </c>
    </row>
    <row r="288" spans="1:2" ht="51">
      <c r="A288" s="8" t="s">
        <v>835</v>
      </c>
      <c r="B288" s="7" t="s">
        <v>836</v>
      </c>
    </row>
    <row r="289" spans="1:2" ht="12.75">
      <c r="A289" s="8" t="s">
        <v>837</v>
      </c>
      <c r="B289" s="7" t="s">
        <v>838</v>
      </c>
    </row>
    <row r="290" spans="1:2" ht="25.5">
      <c r="A290" s="8" t="s">
        <v>839</v>
      </c>
      <c r="B290" s="7" t="s">
        <v>840</v>
      </c>
    </row>
    <row r="291" spans="1:2" ht="25.5">
      <c r="A291" s="8" t="s">
        <v>841</v>
      </c>
      <c r="B291" s="7" t="s">
        <v>842</v>
      </c>
    </row>
    <row r="292" spans="1:2" ht="25.5">
      <c r="A292" s="8" t="s">
        <v>843</v>
      </c>
      <c r="B292" s="7" t="s">
        <v>844</v>
      </c>
    </row>
    <row r="293" spans="1:2" ht="12.75">
      <c r="A293" s="8" t="s">
        <v>845</v>
      </c>
      <c r="B293" s="7" t="s">
        <v>846</v>
      </c>
    </row>
    <row r="294" spans="1:2" ht="12.75">
      <c r="A294" s="8" t="s">
        <v>847</v>
      </c>
      <c r="B294" s="7" t="s">
        <v>848</v>
      </c>
    </row>
    <row r="295" spans="1:2" ht="25.5">
      <c r="A295" s="8" t="s">
        <v>849</v>
      </c>
      <c r="B295" s="7" t="s">
        <v>850</v>
      </c>
    </row>
    <row r="296" spans="1:2" ht="25.5">
      <c r="A296" s="8" t="s">
        <v>851</v>
      </c>
      <c r="B296" s="7" t="s">
        <v>852</v>
      </c>
    </row>
    <row r="297" spans="1:2" ht="25.5">
      <c r="A297" s="8" t="s">
        <v>853</v>
      </c>
      <c r="B297" s="7" t="s">
        <v>854</v>
      </c>
    </row>
    <row r="298" spans="1:2" ht="63.75">
      <c r="A298" s="8" t="s">
        <v>855</v>
      </c>
      <c r="B298" s="7" t="s">
        <v>856</v>
      </c>
    </row>
    <row r="299" spans="1:2" ht="51">
      <c r="A299" s="8" t="s">
        <v>857</v>
      </c>
      <c r="B299" s="7" t="s">
        <v>858</v>
      </c>
    </row>
    <row r="300" spans="1:2" ht="51">
      <c r="A300" s="8" t="s">
        <v>859</v>
      </c>
      <c r="B300" s="7" t="s">
        <v>860</v>
      </c>
    </row>
    <row r="301" spans="1:2" ht="25.5">
      <c r="A301" s="8" t="s">
        <v>861</v>
      </c>
      <c r="B301" s="7" t="s">
        <v>862</v>
      </c>
    </row>
    <row r="302" spans="1:2" ht="25.5">
      <c r="A302" s="8" t="s">
        <v>863</v>
      </c>
      <c r="B302" s="7" t="s">
        <v>864</v>
      </c>
    </row>
    <row r="303" spans="1:2" ht="51">
      <c r="A303" s="8" t="s">
        <v>865</v>
      </c>
      <c r="B303" s="7" t="s">
        <v>866</v>
      </c>
    </row>
    <row r="304" spans="1:2" ht="25.5">
      <c r="A304" s="8" t="s">
        <v>867</v>
      </c>
      <c r="B304" s="7" t="s">
        <v>868</v>
      </c>
    </row>
    <row r="305" spans="1:2" ht="25.5">
      <c r="A305" s="8" t="s">
        <v>869</v>
      </c>
      <c r="B305" s="7" t="s">
        <v>870</v>
      </c>
    </row>
    <row r="306" spans="1:2" ht="38.25">
      <c r="A306" s="8" t="s">
        <v>871</v>
      </c>
      <c r="B306" s="7" t="s">
        <v>872</v>
      </c>
    </row>
    <row r="307" spans="1:2" ht="25.5">
      <c r="A307" s="8" t="s">
        <v>873</v>
      </c>
      <c r="B307" s="7" t="s">
        <v>874</v>
      </c>
    </row>
    <row r="308" spans="1:2" ht="25.5">
      <c r="A308" s="8" t="s">
        <v>875</v>
      </c>
      <c r="B308" s="7" t="s">
        <v>876</v>
      </c>
    </row>
    <row r="309" spans="1:2" ht="25.5">
      <c r="A309" s="8" t="s">
        <v>877</v>
      </c>
      <c r="B309" s="7" t="s">
        <v>878</v>
      </c>
    </row>
    <row r="310" spans="1:2" ht="38.25">
      <c r="A310" s="8" t="s">
        <v>879</v>
      </c>
      <c r="B310" s="7" t="s">
        <v>880</v>
      </c>
    </row>
    <row r="311" spans="1:2" ht="38.25">
      <c r="A311" s="8" t="s">
        <v>881</v>
      </c>
      <c r="B311" s="7" t="s">
        <v>882</v>
      </c>
    </row>
    <row r="312" spans="1:2" ht="51">
      <c r="A312" s="8" t="s">
        <v>883</v>
      </c>
      <c r="B312" s="7" t="s">
        <v>884</v>
      </c>
    </row>
    <row r="313" spans="1:2" ht="38.25">
      <c r="A313" s="8" t="s">
        <v>885</v>
      </c>
      <c r="B313" s="7" t="s">
        <v>886</v>
      </c>
    </row>
    <row r="314" spans="1:2" ht="25.5">
      <c r="A314" s="8" t="s">
        <v>887</v>
      </c>
      <c r="B314" s="7" t="s">
        <v>888</v>
      </c>
    </row>
    <row r="315" spans="1:2" ht="25.5">
      <c r="A315" s="8" t="s">
        <v>889</v>
      </c>
      <c r="B315" s="7" t="s">
        <v>890</v>
      </c>
    </row>
    <row r="316" spans="1:2" ht="25.5">
      <c r="A316" s="8" t="s">
        <v>891</v>
      </c>
      <c r="B316" s="7" t="s">
        <v>892</v>
      </c>
    </row>
    <row r="317" spans="1:2" ht="25.5">
      <c r="A317" s="8" t="s">
        <v>893</v>
      </c>
      <c r="B317" s="7" t="s">
        <v>894</v>
      </c>
    </row>
    <row r="318" spans="1:2" ht="25.5">
      <c r="A318" s="8" t="s">
        <v>895</v>
      </c>
      <c r="B318" s="7" t="s">
        <v>896</v>
      </c>
    </row>
    <row r="319" spans="1:2" ht="38.25">
      <c r="A319" s="8" t="s">
        <v>897</v>
      </c>
      <c r="B319" s="7" t="s">
        <v>898</v>
      </c>
    </row>
    <row r="320" spans="1:2" ht="25.5">
      <c r="A320" s="8" t="s">
        <v>899</v>
      </c>
      <c r="B320" s="7" t="s">
        <v>900</v>
      </c>
    </row>
    <row r="321" spans="1:2" ht="25.5">
      <c r="A321" s="8" t="s">
        <v>901</v>
      </c>
      <c r="B321" s="7" t="s">
        <v>902</v>
      </c>
    </row>
    <row r="322" spans="1:2" ht="38.25">
      <c r="A322" s="8" t="s">
        <v>903</v>
      </c>
      <c r="B322" s="7" t="s">
        <v>904</v>
      </c>
    </row>
    <row r="323" spans="1:2" ht="51">
      <c r="A323" s="8" t="s">
        <v>905</v>
      </c>
      <c r="B323" s="7" t="s">
        <v>906</v>
      </c>
    </row>
    <row r="324" spans="1:2" ht="51">
      <c r="A324" s="8" t="s">
        <v>907</v>
      </c>
      <c r="B324" s="7" t="s">
        <v>908</v>
      </c>
    </row>
    <row r="325" spans="1:2" ht="38.25">
      <c r="A325" s="8" t="s">
        <v>909</v>
      </c>
      <c r="B325" s="7" t="s">
        <v>910</v>
      </c>
    </row>
    <row r="326" spans="1:2" ht="25.5">
      <c r="A326" s="8" t="s">
        <v>911</v>
      </c>
      <c r="B326" s="7" t="s">
        <v>912</v>
      </c>
    </row>
    <row r="327" spans="1:2" ht="25.5">
      <c r="A327" s="8" t="s">
        <v>913</v>
      </c>
      <c r="B327" s="7" t="s">
        <v>914</v>
      </c>
    </row>
    <row r="328" spans="1:2" ht="25.5">
      <c r="A328" s="8" t="s">
        <v>915</v>
      </c>
      <c r="B328" s="7" t="s">
        <v>916</v>
      </c>
    </row>
    <row r="329" spans="1:2" ht="38.25">
      <c r="A329" s="8" t="s">
        <v>917</v>
      </c>
      <c r="B329" s="7" t="s">
        <v>918</v>
      </c>
    </row>
    <row r="330" spans="1:2" ht="25.5">
      <c r="A330" s="8" t="s">
        <v>919</v>
      </c>
      <c r="B330" s="7" t="s">
        <v>920</v>
      </c>
    </row>
    <row r="331" spans="1:2" ht="38.25">
      <c r="A331" s="8" t="s">
        <v>921</v>
      </c>
      <c r="B331" s="7" t="s">
        <v>922</v>
      </c>
    </row>
    <row r="332" spans="1:2" ht="51">
      <c r="A332" s="8" t="s">
        <v>923</v>
      </c>
      <c r="B332" s="7" t="s">
        <v>924</v>
      </c>
    </row>
    <row r="333" spans="1:2" ht="51">
      <c r="A333" s="8" t="s">
        <v>925</v>
      </c>
      <c r="B333" s="7" t="s">
        <v>926</v>
      </c>
    </row>
    <row r="334" spans="1:2" ht="25.5">
      <c r="A334" s="8" t="s">
        <v>927</v>
      </c>
      <c r="B334" s="7" t="s">
        <v>928</v>
      </c>
    </row>
    <row r="335" spans="1:2" ht="25.5">
      <c r="A335" s="8" t="s">
        <v>929</v>
      </c>
      <c r="B335" s="7" t="s">
        <v>930</v>
      </c>
    </row>
    <row r="336" spans="1:2" ht="38.25">
      <c r="A336" s="8" t="s">
        <v>931</v>
      </c>
      <c r="B336" s="7" t="s">
        <v>932</v>
      </c>
    </row>
    <row r="337" spans="1:2" ht="12.75">
      <c r="A337" s="8" t="s">
        <v>933</v>
      </c>
      <c r="B337" s="7" t="s">
        <v>934</v>
      </c>
    </row>
    <row r="338" spans="1:2" ht="25.5">
      <c r="A338" s="8" t="s">
        <v>935</v>
      </c>
      <c r="B338" s="7" t="s">
        <v>936</v>
      </c>
    </row>
    <row r="339" spans="1:2" ht="38.25">
      <c r="A339" s="8" t="s">
        <v>937</v>
      </c>
      <c r="B339" s="7" t="s">
        <v>938</v>
      </c>
    </row>
    <row r="340" spans="1:2" ht="51">
      <c r="A340" s="8" t="s">
        <v>939</v>
      </c>
      <c r="B340" s="7" t="s">
        <v>940</v>
      </c>
    </row>
    <row r="341" spans="1:2" ht="25.5">
      <c r="A341" s="8" t="s">
        <v>941</v>
      </c>
      <c r="B341" s="7" t="s">
        <v>942</v>
      </c>
    </row>
    <row r="342" spans="1:2" ht="12.75">
      <c r="A342" s="8" t="s">
        <v>943</v>
      </c>
      <c r="B342" s="7" t="s">
        <v>944</v>
      </c>
    </row>
    <row r="343" spans="1:2" ht="38.25">
      <c r="A343" s="8" t="s">
        <v>945</v>
      </c>
      <c r="B343" s="7" t="s">
        <v>946</v>
      </c>
    </row>
    <row r="344" spans="1:2" ht="38.25">
      <c r="A344" s="8" t="s">
        <v>947</v>
      </c>
      <c r="B344" s="7" t="s">
        <v>948</v>
      </c>
    </row>
    <row r="345" spans="1:2" ht="25.5">
      <c r="A345" s="8" t="s">
        <v>949</v>
      </c>
      <c r="B345" s="7" t="s">
        <v>950</v>
      </c>
    </row>
    <row r="346" spans="1:2" ht="25.5">
      <c r="A346" s="8" t="s">
        <v>951</v>
      </c>
      <c r="B346" s="7" t="s">
        <v>952</v>
      </c>
    </row>
    <row r="347" spans="1:2" ht="25.5">
      <c r="A347" s="8" t="s">
        <v>953</v>
      </c>
      <c r="B347" s="7" t="s">
        <v>954</v>
      </c>
    </row>
    <row r="348" spans="1:2" ht="38.25">
      <c r="A348" s="8" t="s">
        <v>955</v>
      </c>
      <c r="B348" s="7" t="s">
        <v>956</v>
      </c>
    </row>
    <row r="349" spans="1:2" ht="25.5">
      <c r="A349" s="8" t="s">
        <v>957</v>
      </c>
      <c r="B349" s="7" t="s">
        <v>958</v>
      </c>
    </row>
    <row r="350" spans="1:2" ht="38.25">
      <c r="A350" s="8" t="s">
        <v>959</v>
      </c>
      <c r="B350" s="7" t="s">
        <v>960</v>
      </c>
    </row>
    <row r="351" spans="1:2" ht="38.25">
      <c r="A351" s="8" t="s">
        <v>961</v>
      </c>
      <c r="B351" s="7" t="s">
        <v>962</v>
      </c>
    </row>
    <row r="352" spans="1:2" ht="25.5">
      <c r="A352" s="8" t="s">
        <v>963</v>
      </c>
      <c r="B352" s="7" t="s">
        <v>964</v>
      </c>
    </row>
    <row r="353" spans="1:2" ht="38.25">
      <c r="A353" s="8" t="s">
        <v>965</v>
      </c>
      <c r="B353" s="7" t="s">
        <v>966</v>
      </c>
    </row>
    <row r="354" spans="1:2" ht="25.5">
      <c r="A354" s="8" t="s">
        <v>967</v>
      </c>
      <c r="B354" s="7" t="s">
        <v>968</v>
      </c>
    </row>
    <row r="355" spans="1:2" ht="76.5">
      <c r="A355" s="8" t="s">
        <v>969</v>
      </c>
      <c r="B355" s="7" t="s">
        <v>970</v>
      </c>
    </row>
    <row r="356" spans="1:2" ht="38.25">
      <c r="A356" s="8" t="s">
        <v>971</v>
      </c>
      <c r="B356" s="7" t="s">
        <v>972</v>
      </c>
    </row>
    <row r="357" spans="1:2" ht="38.25">
      <c r="A357" s="8" t="s">
        <v>973</v>
      </c>
      <c r="B357" s="7" t="s">
        <v>974</v>
      </c>
    </row>
    <row r="358" spans="1:2" ht="25.5">
      <c r="A358" s="8" t="s">
        <v>975</v>
      </c>
      <c r="B358" s="7" t="s">
        <v>976</v>
      </c>
    </row>
    <row r="359" spans="1:2" ht="38.25">
      <c r="A359" s="8" t="s">
        <v>977</v>
      </c>
      <c r="B359" s="7" t="s">
        <v>978</v>
      </c>
    </row>
    <row r="360" spans="1:2" ht="38.25">
      <c r="A360" s="8" t="s">
        <v>979</v>
      </c>
      <c r="B360" s="7" t="s">
        <v>980</v>
      </c>
    </row>
    <row r="361" spans="1:2" ht="51">
      <c r="A361" s="8" t="s">
        <v>981</v>
      </c>
      <c r="B361" s="7" t="s">
        <v>982</v>
      </c>
    </row>
    <row r="362" spans="1:2" ht="38.25">
      <c r="A362" s="8" t="s">
        <v>983</v>
      </c>
      <c r="B362" s="7" t="s">
        <v>984</v>
      </c>
    </row>
    <row r="363" spans="1:2" ht="25.5">
      <c r="A363" s="8" t="s">
        <v>985</v>
      </c>
      <c r="B363" s="7" t="s">
        <v>986</v>
      </c>
    </row>
    <row r="364" spans="1:2" ht="63.75">
      <c r="A364" s="8" t="s">
        <v>987</v>
      </c>
      <c r="B364" s="7" t="s">
        <v>988</v>
      </c>
    </row>
    <row r="365" spans="1:2" ht="25.5">
      <c r="A365" s="8" t="s">
        <v>989</v>
      </c>
      <c r="B365" s="7" t="s">
        <v>990</v>
      </c>
    </row>
    <row r="366" spans="1:2" ht="12.75">
      <c r="A366" s="8" t="s">
        <v>991</v>
      </c>
      <c r="B366" s="7" t="s">
        <v>992</v>
      </c>
    </row>
    <row r="367" spans="1:2" ht="25.5">
      <c r="A367" s="8" t="s">
        <v>993</v>
      </c>
      <c r="B367" s="7" t="s">
        <v>994</v>
      </c>
    </row>
    <row r="368" spans="1:2" ht="38.25">
      <c r="A368" s="8" t="s">
        <v>995</v>
      </c>
      <c r="B368" s="7" t="s">
        <v>996</v>
      </c>
    </row>
    <row r="369" spans="1:2" ht="25.5">
      <c r="A369" s="8" t="s">
        <v>997</v>
      </c>
      <c r="B369" s="7" t="s">
        <v>998</v>
      </c>
    </row>
    <row r="370" spans="1:2" ht="51">
      <c r="A370" s="8" t="s">
        <v>999</v>
      </c>
      <c r="B370" s="7" t="s">
        <v>1000</v>
      </c>
    </row>
    <row r="371" spans="1:2" ht="25.5">
      <c r="A371" s="8" t="s">
        <v>1001</v>
      </c>
      <c r="B371" s="7" t="s">
        <v>1002</v>
      </c>
    </row>
    <row r="372" spans="1:2" ht="38.25">
      <c r="A372" s="8" t="s">
        <v>1003</v>
      </c>
      <c r="B372" s="7" t="s">
        <v>1004</v>
      </c>
    </row>
    <row r="373" spans="1:2" ht="63.75">
      <c r="A373" s="8" t="s">
        <v>1005</v>
      </c>
      <c r="B373" s="7" t="s">
        <v>1006</v>
      </c>
    </row>
    <row r="374" spans="1:2" ht="25.5">
      <c r="A374" s="8" t="s">
        <v>1007</v>
      </c>
      <c r="B374" s="7" t="s">
        <v>1008</v>
      </c>
    </row>
    <row r="375" spans="1:2" ht="25.5">
      <c r="A375" s="8" t="s">
        <v>1009</v>
      </c>
      <c r="B375" s="7" t="s">
        <v>1010</v>
      </c>
    </row>
    <row r="376" spans="1:2" ht="38.25">
      <c r="A376" s="8" t="s">
        <v>1011</v>
      </c>
      <c r="B376" s="7" t="s">
        <v>1012</v>
      </c>
    </row>
    <row r="377" spans="1:2" ht="25.5">
      <c r="A377" s="8" t="s">
        <v>1013</v>
      </c>
      <c r="B377" s="7" t="s">
        <v>1014</v>
      </c>
    </row>
    <row r="378" spans="1:2" ht="51">
      <c r="A378" s="8" t="s">
        <v>1015</v>
      </c>
      <c r="B378" s="7" t="s">
        <v>1016</v>
      </c>
    </row>
    <row r="379" spans="1:2" ht="63.75">
      <c r="A379" s="8" t="s">
        <v>1017</v>
      </c>
      <c r="B379" s="7" t="s">
        <v>1018</v>
      </c>
    </row>
    <row r="380" spans="1:2" ht="38.25">
      <c r="A380" s="8" t="s">
        <v>1019</v>
      </c>
      <c r="B380" s="7" t="s">
        <v>1020</v>
      </c>
    </row>
    <row r="381" spans="1:2" ht="25.5">
      <c r="A381" s="8" t="s">
        <v>1021</v>
      </c>
      <c r="B381" s="7" t="s">
        <v>1022</v>
      </c>
    </row>
    <row r="382" spans="1:2" ht="38.25">
      <c r="A382" s="8" t="s">
        <v>1023</v>
      </c>
      <c r="B382" s="7" t="s">
        <v>1024</v>
      </c>
    </row>
    <row r="383" spans="1:2" ht="25.5">
      <c r="A383" s="8" t="s">
        <v>1025</v>
      </c>
      <c r="B383" s="7" t="s">
        <v>1026</v>
      </c>
    </row>
    <row r="384" spans="1:2" ht="25.5">
      <c r="A384" s="8" t="s">
        <v>1027</v>
      </c>
      <c r="B384" s="7" t="s">
        <v>1028</v>
      </c>
    </row>
    <row r="385" spans="1:2" ht="25.5">
      <c r="A385" s="8" t="s">
        <v>1029</v>
      </c>
      <c r="B385" s="7" t="s">
        <v>1030</v>
      </c>
    </row>
    <row r="386" spans="1:2" ht="38.25">
      <c r="A386" s="8" t="s">
        <v>1031</v>
      </c>
      <c r="B386" s="7" t="s">
        <v>1032</v>
      </c>
    </row>
    <row r="387" spans="1:2" ht="63.75">
      <c r="A387" s="8" t="s">
        <v>1033</v>
      </c>
      <c r="B387" s="7" t="s">
        <v>1034</v>
      </c>
    </row>
    <row r="388" spans="1:2" ht="51">
      <c r="A388" s="8" t="s">
        <v>1035</v>
      </c>
      <c r="B388" s="7" t="s">
        <v>1036</v>
      </c>
    </row>
    <row r="389" spans="1:2" ht="38.25">
      <c r="A389" s="8" t="s">
        <v>1037</v>
      </c>
      <c r="B389" s="7" t="s">
        <v>1038</v>
      </c>
    </row>
    <row r="390" spans="1:2" ht="38.25">
      <c r="A390" s="8" t="s">
        <v>1039</v>
      </c>
      <c r="B390" s="7" t="s">
        <v>1040</v>
      </c>
    </row>
    <row r="391" spans="1:2" ht="25.5">
      <c r="A391" s="8" t="s">
        <v>1041</v>
      </c>
      <c r="B391" s="7" t="s">
        <v>1042</v>
      </c>
    </row>
    <row r="392" spans="1:2" ht="12.75">
      <c r="A392" s="8" t="s">
        <v>1043</v>
      </c>
      <c r="B392" s="7" t="s">
        <v>1044</v>
      </c>
    </row>
    <row r="393" spans="1:2" ht="38.25">
      <c r="A393" s="8" t="s">
        <v>1045</v>
      </c>
      <c r="B393" s="7" t="s">
        <v>1046</v>
      </c>
    </row>
    <row r="394" spans="1:2" ht="25.5">
      <c r="A394" s="8" t="s">
        <v>1047</v>
      </c>
      <c r="B394" s="7" t="s">
        <v>1048</v>
      </c>
    </row>
    <row r="395" spans="1:2" ht="38.25">
      <c r="A395" s="8" t="s">
        <v>1049</v>
      </c>
      <c r="B395" s="7" t="s">
        <v>1050</v>
      </c>
    </row>
    <row r="396" spans="1:2" ht="25.5">
      <c r="A396" s="8" t="s">
        <v>1051</v>
      </c>
      <c r="B396" s="7" t="s">
        <v>1052</v>
      </c>
    </row>
    <row r="397" spans="1:2" ht="25.5">
      <c r="A397" s="8" t="s">
        <v>1053</v>
      </c>
      <c r="B397" s="7" t="s">
        <v>1054</v>
      </c>
    </row>
    <row r="398" spans="1:2" ht="38.25">
      <c r="A398" s="8" t="s">
        <v>1055</v>
      </c>
      <c r="B398" s="7" t="s">
        <v>1056</v>
      </c>
    </row>
    <row r="399" spans="1:2" ht="38.25">
      <c r="A399" s="8" t="s">
        <v>1057</v>
      </c>
      <c r="B399" s="7" t="s">
        <v>1058</v>
      </c>
    </row>
    <row r="400" spans="1:2" ht="51">
      <c r="A400" s="8" t="s">
        <v>1059</v>
      </c>
      <c r="B400" s="7" t="s">
        <v>1060</v>
      </c>
    </row>
    <row r="401" spans="1:2" ht="38.25">
      <c r="A401" s="8" t="s">
        <v>1061</v>
      </c>
      <c r="B401" s="7" t="s">
        <v>1062</v>
      </c>
    </row>
    <row r="402" spans="1:2" ht="25.5">
      <c r="A402" s="8" t="s">
        <v>1063</v>
      </c>
      <c r="B402" s="7" t="s">
        <v>1064</v>
      </c>
    </row>
    <row r="403" spans="1:2" ht="25.5">
      <c r="A403" s="8" t="s">
        <v>1065</v>
      </c>
      <c r="B403" s="7" t="s">
        <v>1066</v>
      </c>
    </row>
    <row r="404" spans="1:2" ht="51">
      <c r="A404" s="8" t="s">
        <v>1067</v>
      </c>
      <c r="B404" s="7" t="s">
        <v>1068</v>
      </c>
    </row>
    <row r="405" spans="1:2" ht="38.25">
      <c r="A405" s="8" t="s">
        <v>1069</v>
      </c>
      <c r="B405" s="7" t="s">
        <v>1070</v>
      </c>
    </row>
    <row r="406" spans="1:2" ht="63.75">
      <c r="A406" s="8" t="s">
        <v>1071</v>
      </c>
      <c r="B406" s="7" t="s">
        <v>1072</v>
      </c>
    </row>
    <row r="407" spans="1:2" ht="51">
      <c r="A407" s="8" t="s">
        <v>1073</v>
      </c>
      <c r="B407" s="7" t="s">
        <v>1074</v>
      </c>
    </row>
    <row r="408" spans="1:2" ht="38.25">
      <c r="A408" s="8" t="s">
        <v>1075</v>
      </c>
      <c r="B408" s="7" t="s">
        <v>1076</v>
      </c>
    </row>
    <row r="409" spans="1:2" ht="51">
      <c r="A409" s="8" t="s">
        <v>1077</v>
      </c>
      <c r="B409" s="7" t="s">
        <v>1078</v>
      </c>
    </row>
    <row r="410" spans="1:2" ht="38.25">
      <c r="A410" s="8" t="s">
        <v>1079</v>
      </c>
      <c r="B410" s="7" t="s">
        <v>1080</v>
      </c>
    </row>
    <row r="411" spans="1:2" ht="38.25">
      <c r="A411" s="8" t="s">
        <v>1081</v>
      </c>
      <c r="B411" s="7" t="s">
        <v>1082</v>
      </c>
    </row>
    <row r="412" spans="1:2" ht="51">
      <c r="A412" s="8" t="s">
        <v>1083</v>
      </c>
      <c r="B412" s="7" t="s">
        <v>1084</v>
      </c>
    </row>
    <row r="413" spans="1:2" ht="38.25">
      <c r="A413" s="8" t="s">
        <v>1085</v>
      </c>
      <c r="B413" s="7" t="s">
        <v>1086</v>
      </c>
    </row>
    <row r="414" spans="1:2" ht="25.5">
      <c r="A414" s="8" t="s">
        <v>1087</v>
      </c>
      <c r="B414" s="7" t="s">
        <v>1088</v>
      </c>
    </row>
    <row r="415" spans="1:2" ht="38.25">
      <c r="A415" s="8" t="s">
        <v>247</v>
      </c>
      <c r="B415" s="7" t="s">
        <v>1089</v>
      </c>
    </row>
    <row r="416" spans="1:2" ht="51">
      <c r="A416" s="8" t="s">
        <v>1090</v>
      </c>
      <c r="B416" s="7" t="s">
        <v>1091</v>
      </c>
    </row>
    <row r="417" spans="1:2" ht="38.25">
      <c r="A417" s="8" t="s">
        <v>1092</v>
      </c>
      <c r="B417" s="7" t="s">
        <v>1093</v>
      </c>
    </row>
    <row r="418" spans="1:2" ht="25.5">
      <c r="A418" s="8" t="s">
        <v>1094</v>
      </c>
      <c r="B418" s="7" t="s">
        <v>1095</v>
      </c>
    </row>
    <row r="419" spans="1:2" ht="25.5">
      <c r="A419" s="8" t="s">
        <v>1096</v>
      </c>
      <c r="B419" s="7" t="s">
        <v>1097</v>
      </c>
    </row>
    <row r="420" spans="1:2" ht="51">
      <c r="A420" s="8" t="s">
        <v>1098</v>
      </c>
      <c r="B420" s="7" t="s">
        <v>1099</v>
      </c>
    </row>
    <row r="421" spans="1:2" ht="76.5">
      <c r="A421" s="8" t="s">
        <v>1100</v>
      </c>
      <c r="B421" s="7" t="s">
        <v>1101</v>
      </c>
    </row>
    <row r="422" spans="1:2" ht="25.5">
      <c r="A422" s="8" t="s">
        <v>1102</v>
      </c>
      <c r="B422" s="7" t="s">
        <v>1103</v>
      </c>
    </row>
    <row r="423" spans="1:2" ht="51">
      <c r="A423" s="8" t="s">
        <v>1104</v>
      </c>
      <c r="B423" s="7" t="s">
        <v>1105</v>
      </c>
    </row>
    <row r="424" spans="1:2" ht="51">
      <c r="A424" s="8" t="s">
        <v>1106</v>
      </c>
      <c r="B424" s="7" t="s">
        <v>1107</v>
      </c>
    </row>
    <row r="425" spans="1:2" ht="63.75">
      <c r="A425" s="8" t="s">
        <v>1108</v>
      </c>
      <c r="B425" s="7" t="s">
        <v>1109</v>
      </c>
    </row>
    <row r="426" spans="1:2" ht="51">
      <c r="A426" s="8" t="s">
        <v>1110</v>
      </c>
      <c r="B426" s="7" t="s">
        <v>1111</v>
      </c>
    </row>
    <row r="427" spans="1:2" ht="25.5">
      <c r="A427" s="8" t="s">
        <v>1112</v>
      </c>
      <c r="B427" s="7" t="s">
        <v>1113</v>
      </c>
    </row>
    <row r="428" spans="1:2" ht="25.5">
      <c r="A428" s="8" t="s">
        <v>1114</v>
      </c>
      <c r="B428" s="7" t="s">
        <v>1115</v>
      </c>
    </row>
    <row r="429" spans="1:2" ht="38.25">
      <c r="A429" s="8" t="s">
        <v>1116</v>
      </c>
      <c r="B429" s="7" t="s">
        <v>1117</v>
      </c>
    </row>
    <row r="430" spans="1:2" ht="38.25">
      <c r="A430" s="8" t="s">
        <v>1118</v>
      </c>
      <c r="B430" s="7" t="s">
        <v>1119</v>
      </c>
    </row>
    <row r="431" spans="1:2" ht="25.5">
      <c r="A431" s="8" t="s">
        <v>1120</v>
      </c>
      <c r="B431" s="7" t="s">
        <v>1121</v>
      </c>
    </row>
    <row r="432" spans="1:2" ht="38.25">
      <c r="A432" s="8" t="s">
        <v>1122</v>
      </c>
      <c r="B432" s="7" t="s">
        <v>1123</v>
      </c>
    </row>
    <row r="433" spans="1:2" ht="51">
      <c r="A433" s="8" t="s">
        <v>1124</v>
      </c>
      <c r="B433" s="7" t="s">
        <v>1125</v>
      </c>
    </row>
    <row r="434" spans="1:2" ht="51">
      <c r="A434" s="8" t="s">
        <v>1126</v>
      </c>
      <c r="B434" s="7" t="s">
        <v>1127</v>
      </c>
    </row>
    <row r="435" spans="1:2" ht="38.25">
      <c r="A435" s="8" t="s">
        <v>1128</v>
      </c>
      <c r="B435" s="7" t="s">
        <v>1129</v>
      </c>
    </row>
    <row r="436" spans="1:2" ht="25.5">
      <c r="A436" s="8" t="s">
        <v>1130</v>
      </c>
      <c r="B436" s="7" t="s">
        <v>1131</v>
      </c>
    </row>
    <row r="437" spans="1:2" ht="25.5">
      <c r="A437" s="8" t="s">
        <v>1132</v>
      </c>
      <c r="B437" s="7" t="s">
        <v>1133</v>
      </c>
    </row>
    <row r="438" spans="1:2" ht="25.5">
      <c r="A438" s="8" t="s">
        <v>1134</v>
      </c>
      <c r="B438" s="7" t="s">
        <v>1135</v>
      </c>
    </row>
    <row r="439" spans="1:2" ht="25.5">
      <c r="A439" s="8" t="s">
        <v>1136</v>
      </c>
      <c r="B439" s="7" t="s">
        <v>1137</v>
      </c>
    </row>
    <row r="440" spans="1:2" ht="25.5">
      <c r="A440" s="8" t="s">
        <v>1138</v>
      </c>
      <c r="B440" s="7" t="s">
        <v>1139</v>
      </c>
    </row>
    <row r="441" spans="1:2" ht="38.25">
      <c r="A441" s="8" t="s">
        <v>1140</v>
      </c>
      <c r="B441" s="7" t="s">
        <v>1141</v>
      </c>
    </row>
    <row r="442" spans="1:2" ht="51">
      <c r="A442" s="8" t="s">
        <v>1142</v>
      </c>
      <c r="B442" s="7" t="s">
        <v>1143</v>
      </c>
    </row>
    <row r="443" spans="1:2" ht="51">
      <c r="A443" s="8" t="s">
        <v>1144</v>
      </c>
      <c r="B443" s="7" t="s">
        <v>1145</v>
      </c>
    </row>
    <row r="444" spans="1:2" ht="25.5">
      <c r="A444" s="8" t="s">
        <v>1146</v>
      </c>
      <c r="B444" s="7" t="s">
        <v>1147</v>
      </c>
    </row>
    <row r="445" spans="1:2" ht="25.5">
      <c r="A445" s="8" t="s">
        <v>1148</v>
      </c>
      <c r="B445" s="7" t="s">
        <v>1149</v>
      </c>
    </row>
    <row r="446" spans="1:2" ht="38.25">
      <c r="A446" s="8" t="s">
        <v>1150</v>
      </c>
      <c r="B446" s="7" t="s">
        <v>1151</v>
      </c>
    </row>
    <row r="447" spans="1:2" ht="25.5">
      <c r="A447" s="8" t="s">
        <v>1152</v>
      </c>
      <c r="B447" s="7" t="s">
        <v>1153</v>
      </c>
    </row>
    <row r="448" spans="1:2" ht="25.5">
      <c r="A448" s="8" t="s">
        <v>1154</v>
      </c>
      <c r="B448" s="7" t="s">
        <v>1155</v>
      </c>
    </row>
    <row r="449" spans="1:2" ht="38.25">
      <c r="A449" s="8" t="s">
        <v>1156</v>
      </c>
      <c r="B449" s="7" t="s">
        <v>1157</v>
      </c>
    </row>
    <row r="450" spans="1:2" ht="51">
      <c r="A450" s="8" t="s">
        <v>1158</v>
      </c>
      <c r="B450" s="7" t="s">
        <v>1159</v>
      </c>
    </row>
    <row r="451" spans="1:2" ht="38.25">
      <c r="A451" s="8" t="s">
        <v>1160</v>
      </c>
      <c r="B451" s="7" t="s">
        <v>1161</v>
      </c>
    </row>
    <row r="452" spans="1:2" ht="25.5">
      <c r="A452" s="8" t="s">
        <v>726</v>
      </c>
      <c r="B452" s="7" t="s">
        <v>1162</v>
      </c>
    </row>
    <row r="453" spans="1:2" ht="25.5">
      <c r="A453" s="8" t="s">
        <v>1163</v>
      </c>
      <c r="B453" s="7" t="s">
        <v>1164</v>
      </c>
    </row>
    <row r="454" spans="1:2" ht="25.5">
      <c r="A454" s="8" t="s">
        <v>1165</v>
      </c>
      <c r="B454" s="7" t="s">
        <v>1166</v>
      </c>
    </row>
    <row r="455" spans="1:2" ht="38.25">
      <c r="A455" s="8" t="s">
        <v>1167</v>
      </c>
      <c r="B455" s="7" t="s">
        <v>1168</v>
      </c>
    </row>
    <row r="456" spans="1:2" ht="25.5">
      <c r="A456" s="8" t="s">
        <v>1169</v>
      </c>
      <c r="B456" s="7" t="s">
        <v>1170</v>
      </c>
    </row>
    <row r="457" spans="1:2" ht="38.25">
      <c r="A457" s="8" t="s">
        <v>1171</v>
      </c>
      <c r="B457" s="7" t="s">
        <v>1172</v>
      </c>
    </row>
    <row r="458" spans="1:2" ht="38.25">
      <c r="A458" s="8" t="s">
        <v>1173</v>
      </c>
      <c r="B458" s="7" t="s">
        <v>1174</v>
      </c>
    </row>
    <row r="459" spans="1:2" ht="38.25">
      <c r="A459" s="8" t="s">
        <v>1175</v>
      </c>
      <c r="B459" s="7" t="s">
        <v>1176</v>
      </c>
    </row>
    <row r="460" spans="1:2" ht="25.5">
      <c r="A460" s="8" t="s">
        <v>1177</v>
      </c>
      <c r="B460" s="7" t="s">
        <v>1178</v>
      </c>
    </row>
    <row r="461" spans="1:2" ht="38.25">
      <c r="A461" s="8" t="s">
        <v>1179</v>
      </c>
      <c r="B461" s="7" t="s">
        <v>1180</v>
      </c>
    </row>
    <row r="462" spans="1:2" ht="25.5">
      <c r="A462" s="8" t="s">
        <v>1181</v>
      </c>
      <c r="B462" s="7" t="s">
        <v>1182</v>
      </c>
    </row>
    <row r="463" spans="1:2" ht="51">
      <c r="A463" s="8" t="s">
        <v>273</v>
      </c>
      <c r="B463" s="7" t="s">
        <v>1183</v>
      </c>
    </row>
    <row r="464" spans="1:2" ht="38.25">
      <c r="A464" s="8" t="s">
        <v>397</v>
      </c>
      <c r="B464" s="7" t="s">
        <v>1184</v>
      </c>
    </row>
    <row r="465" spans="1:2" ht="12.75">
      <c r="A465" s="8" t="s">
        <v>760</v>
      </c>
      <c r="B465" s="7" t="s">
        <v>1185</v>
      </c>
    </row>
    <row r="466" spans="1:2" ht="38.25">
      <c r="A466" s="8" t="s">
        <v>1186</v>
      </c>
      <c r="B466" s="7" t="s">
        <v>1187</v>
      </c>
    </row>
    <row r="467" spans="1:2" ht="25.5">
      <c r="A467" s="8" t="s">
        <v>1188</v>
      </c>
      <c r="B467" s="7" t="s">
        <v>1189</v>
      </c>
    </row>
    <row r="468" spans="1:2" ht="25.5">
      <c r="A468" s="8" t="s">
        <v>1114</v>
      </c>
      <c r="B468" s="7" t="s">
        <v>1190</v>
      </c>
    </row>
    <row r="469" spans="1:2" ht="25.5">
      <c r="A469" s="8" t="s">
        <v>1191</v>
      </c>
      <c r="B469" s="7" t="s">
        <v>1192</v>
      </c>
    </row>
    <row r="470" spans="1:2" ht="25.5">
      <c r="A470" s="8" t="s">
        <v>1193</v>
      </c>
      <c r="B470" s="7" t="s">
        <v>1194</v>
      </c>
    </row>
    <row r="471" spans="1:2" ht="12.75">
      <c r="A471" s="8" t="s">
        <v>1195</v>
      </c>
      <c r="B471" s="7" t="s">
        <v>1196</v>
      </c>
    </row>
    <row r="472" spans="1:2" ht="25.5">
      <c r="A472" s="8" t="s">
        <v>1197</v>
      </c>
      <c r="B472" s="7" t="s">
        <v>1198</v>
      </c>
    </row>
    <row r="473" spans="1:2" ht="12.75">
      <c r="A473" s="8" t="s">
        <v>1199</v>
      </c>
      <c r="B473" s="7" t="s">
        <v>1200</v>
      </c>
    </row>
    <row r="474" spans="1:2" ht="25.5">
      <c r="A474" s="8" t="s">
        <v>1201</v>
      </c>
      <c r="B474" s="7" t="s">
        <v>1202</v>
      </c>
    </row>
    <row r="475" spans="1:2" ht="25.5">
      <c r="A475" s="8" t="s">
        <v>1203</v>
      </c>
      <c r="B475" s="7" t="s">
        <v>1204</v>
      </c>
    </row>
    <row r="476" spans="1:2" ht="12.75">
      <c r="A476" s="8" t="s">
        <v>1205</v>
      </c>
      <c r="B476" s="7" t="s">
        <v>1206</v>
      </c>
    </row>
    <row r="477" spans="1:2" ht="25.5">
      <c r="A477" s="8" t="s">
        <v>1132</v>
      </c>
      <c r="B477" s="7" t="s">
        <v>1207</v>
      </c>
    </row>
    <row r="478" spans="1:2" ht="12.75">
      <c r="A478" s="8" t="s">
        <v>1208</v>
      </c>
      <c r="B478" s="7" t="s">
        <v>1209</v>
      </c>
    </row>
    <row r="479" spans="1:2" ht="12.75">
      <c r="A479" s="8" t="s">
        <v>1210</v>
      </c>
      <c r="B479" s="7" t="s">
        <v>1211</v>
      </c>
    </row>
    <row r="480" spans="1:2" ht="25.5">
      <c r="A480" s="8" t="s">
        <v>1212</v>
      </c>
      <c r="B480" s="7" t="s">
        <v>1213</v>
      </c>
    </row>
    <row r="481" spans="1:2" ht="12.75">
      <c r="A481" s="8" t="s">
        <v>1214</v>
      </c>
      <c r="B481" s="7" t="s">
        <v>1215</v>
      </c>
    </row>
    <row r="482" spans="1:2" ht="12.75">
      <c r="A482" s="8" t="s">
        <v>1216</v>
      </c>
      <c r="B482" s="7" t="s">
        <v>1217</v>
      </c>
    </row>
    <row r="483" spans="1:2" ht="25.5">
      <c r="A483" s="8" t="s">
        <v>1218</v>
      </c>
      <c r="B483" s="7"/>
    </row>
    <row r="484" spans="1:2" ht="12.75">
      <c r="A484" s="8" t="s">
        <v>1219</v>
      </c>
      <c r="B484" s="7" t="s">
        <v>1220</v>
      </c>
    </row>
    <row r="485" spans="1:2" ht="12.75">
      <c r="A485" s="8" t="s">
        <v>1221</v>
      </c>
      <c r="B485" s="7" t="s">
        <v>1222</v>
      </c>
    </row>
    <row r="486" spans="1:2" ht="12.75">
      <c r="A486" s="8" t="s">
        <v>1223</v>
      </c>
      <c r="B486" s="7" t="s">
        <v>1224</v>
      </c>
    </row>
    <row r="487" spans="1:2" ht="25.5">
      <c r="A487" s="8" t="s">
        <v>1225</v>
      </c>
      <c r="B487" s="7" t="s">
        <v>1226</v>
      </c>
    </row>
    <row r="488" spans="1:2" ht="25.5">
      <c r="A488" s="8" t="s">
        <v>1227</v>
      </c>
      <c r="B488" s="7" t="s">
        <v>1228</v>
      </c>
    </row>
    <row r="489" spans="1:2" ht="38.25">
      <c r="A489" s="8" t="s">
        <v>1229</v>
      </c>
      <c r="B489" s="7" t="s">
        <v>1230</v>
      </c>
    </row>
    <row r="490" spans="1:2" ht="38.25">
      <c r="A490" s="8" t="s">
        <v>1231</v>
      </c>
      <c r="B490" s="7" t="s">
        <v>1232</v>
      </c>
    </row>
    <row r="491" spans="1:2" ht="38.25">
      <c r="A491" s="8" t="s">
        <v>1233</v>
      </c>
      <c r="B491" s="7" t="s">
        <v>1234</v>
      </c>
    </row>
    <row r="492" spans="1:2" ht="25.5">
      <c r="A492" s="8" t="s">
        <v>1235</v>
      </c>
      <c r="B492" s="7" t="s">
        <v>1236</v>
      </c>
    </row>
    <row r="493" spans="1:2" ht="25.5">
      <c r="A493" s="8" t="s">
        <v>1237</v>
      </c>
      <c r="B493" s="7" t="s">
        <v>1238</v>
      </c>
    </row>
    <row r="494" spans="1:2" ht="38.25">
      <c r="A494" s="8" t="s">
        <v>1239</v>
      </c>
      <c r="B494" s="7" t="s">
        <v>1240</v>
      </c>
    </row>
    <row r="495" spans="1:2" ht="38.25">
      <c r="A495" s="8" t="s">
        <v>1241</v>
      </c>
      <c r="B495" s="7" t="s">
        <v>1242</v>
      </c>
    </row>
    <row r="496" spans="1:2" ht="38.25">
      <c r="A496" s="8" t="s">
        <v>1243</v>
      </c>
      <c r="B496" s="7" t="s">
        <v>1244</v>
      </c>
    </row>
    <row r="497" spans="1:2" ht="12.75">
      <c r="A497" s="8" t="s">
        <v>1245</v>
      </c>
      <c r="B497" s="7" t="s">
        <v>1246</v>
      </c>
    </row>
    <row r="498" spans="1:2" ht="25.5">
      <c r="A498" s="8" t="s">
        <v>1247</v>
      </c>
      <c r="B498" s="7" t="s">
        <v>1248</v>
      </c>
    </row>
    <row r="499" spans="1:2" ht="25.5">
      <c r="A499" s="8" t="s">
        <v>1249</v>
      </c>
      <c r="B499" s="7" t="s">
        <v>1250</v>
      </c>
    </row>
    <row r="500" spans="1:2" ht="25.5">
      <c r="A500" s="8" t="s">
        <v>1251</v>
      </c>
      <c r="B500" s="7" t="s">
        <v>1252</v>
      </c>
    </row>
    <row r="501" spans="1:2" ht="63.75">
      <c r="A501" s="8" t="s">
        <v>1253</v>
      </c>
      <c r="B501" s="7" t="s">
        <v>1254</v>
      </c>
    </row>
    <row r="502" spans="1:2" ht="25.5">
      <c r="A502" s="8" t="s">
        <v>1255</v>
      </c>
      <c r="B502" s="7" t="s">
        <v>1256</v>
      </c>
    </row>
    <row r="503" spans="1:2" ht="25.5">
      <c r="A503" s="8" t="s">
        <v>1257</v>
      </c>
      <c r="B503" s="7" t="s">
        <v>1258</v>
      </c>
    </row>
    <row r="504" spans="1:2" ht="25.5">
      <c r="A504" s="8" t="s">
        <v>1259</v>
      </c>
      <c r="B504" s="7" t="s">
        <v>1260</v>
      </c>
    </row>
    <row r="505" spans="1:2" ht="51">
      <c r="A505" s="8" t="s">
        <v>1261</v>
      </c>
      <c r="B505" s="7" t="s">
        <v>1262</v>
      </c>
    </row>
    <row r="506" spans="1:2" ht="25.5">
      <c r="A506" s="8" t="s">
        <v>1263</v>
      </c>
      <c r="B506" s="7" t="s">
        <v>1264</v>
      </c>
    </row>
    <row r="507" spans="1:2" ht="25.5">
      <c r="A507" s="8" t="s">
        <v>1265</v>
      </c>
      <c r="B507" s="7" t="s">
        <v>1266</v>
      </c>
    </row>
    <row r="508" spans="1:2" ht="38.25">
      <c r="A508" s="8" t="s">
        <v>1267</v>
      </c>
      <c r="B508" s="7" t="s">
        <v>1268</v>
      </c>
    </row>
    <row r="509" spans="1:2" ht="12.75">
      <c r="A509" s="8" t="s">
        <v>1269</v>
      </c>
      <c r="B509" s="7" t="s">
        <v>1270</v>
      </c>
    </row>
    <row r="510" spans="1:2" ht="12.75">
      <c r="A510" s="8" t="s">
        <v>1271</v>
      </c>
      <c r="B510" s="7" t="s">
        <v>1272</v>
      </c>
    </row>
    <row r="511" spans="1:2" ht="12.75">
      <c r="A511" s="8" t="s">
        <v>1273</v>
      </c>
      <c r="B511" s="7" t="s">
        <v>1274</v>
      </c>
    </row>
    <row r="512" spans="1:2" ht="12.75">
      <c r="A512" s="8" t="s">
        <v>1275</v>
      </c>
      <c r="B512" s="7" t="s">
        <v>1276</v>
      </c>
    </row>
    <row r="513" spans="1:2" ht="12.75">
      <c r="A513" s="8" t="s">
        <v>1277</v>
      </c>
      <c r="B513" s="7" t="s">
        <v>1278</v>
      </c>
    </row>
    <row r="514" spans="1:2" ht="38.25">
      <c r="A514" s="8" t="s">
        <v>1279</v>
      </c>
      <c r="B514" s="7" t="s">
        <v>1280</v>
      </c>
    </row>
    <row r="515" spans="1:2" ht="25.5">
      <c r="A515" s="8" t="s">
        <v>1281</v>
      </c>
      <c r="B515" s="7" t="s">
        <v>1282</v>
      </c>
    </row>
    <row r="516" spans="1:2" ht="12.75">
      <c r="A516" s="8" t="s">
        <v>13</v>
      </c>
      <c r="B516" s="7" t="s">
        <v>1283</v>
      </c>
    </row>
    <row r="517" spans="1:2" ht="38.25">
      <c r="A517" s="8" t="s">
        <v>1284</v>
      </c>
      <c r="B517" s="7" t="s">
        <v>1285</v>
      </c>
    </row>
    <row r="518" spans="1:2" ht="25.5">
      <c r="A518" s="8" t="s">
        <v>1286</v>
      </c>
      <c r="B518" s="7" t="s">
        <v>1287</v>
      </c>
    </row>
    <row r="519" spans="1:2" ht="12.75">
      <c r="A519" s="8" t="s">
        <v>1288</v>
      </c>
      <c r="B519" s="7" t="s">
        <v>1289</v>
      </c>
    </row>
    <row r="520" spans="1:2" ht="38.25">
      <c r="A520" s="8" t="s">
        <v>1290</v>
      </c>
      <c r="B520" s="7" t="s">
        <v>1291</v>
      </c>
    </row>
    <row r="521" spans="1:2" ht="25.5">
      <c r="A521" s="8" t="s">
        <v>1292</v>
      </c>
      <c r="B521" s="7" t="s">
        <v>1293</v>
      </c>
    </row>
    <row r="522" spans="1:2" ht="25.5">
      <c r="A522" s="8" t="s">
        <v>1294</v>
      </c>
      <c r="B522" s="7" t="s">
        <v>1295</v>
      </c>
    </row>
    <row r="523" spans="1:2" ht="25.5">
      <c r="A523" s="8" t="s">
        <v>1296</v>
      </c>
      <c r="B523" s="7" t="s">
        <v>1297</v>
      </c>
    </row>
    <row r="524" spans="1:2" ht="38.25">
      <c r="A524" s="8" t="s">
        <v>1298</v>
      </c>
      <c r="B524" s="7" t="s">
        <v>1299</v>
      </c>
    </row>
    <row r="525" spans="1:2" ht="38.25">
      <c r="A525" s="8" t="s">
        <v>1300</v>
      </c>
      <c r="B525" s="7" t="s">
        <v>1301</v>
      </c>
    </row>
    <row r="526" spans="1:2" ht="51">
      <c r="A526" s="8" t="s">
        <v>1302</v>
      </c>
      <c r="B526" s="7" t="s">
        <v>1303</v>
      </c>
    </row>
    <row r="527" spans="1:2" ht="38.25">
      <c r="A527" s="8" t="s">
        <v>1304</v>
      </c>
      <c r="B527" s="7" t="s">
        <v>1305</v>
      </c>
    </row>
    <row r="528" spans="1:2" ht="12.75">
      <c r="A528" s="8" t="s">
        <v>1306</v>
      </c>
      <c r="B528" s="7" t="s">
        <v>1307</v>
      </c>
    </row>
    <row r="529" spans="1:2" ht="25.5">
      <c r="A529" s="8" t="s">
        <v>1308</v>
      </c>
      <c r="B529" s="7" t="s">
        <v>1309</v>
      </c>
    </row>
    <row r="530" spans="1:2" ht="38.25">
      <c r="A530" s="8" t="s">
        <v>1310</v>
      </c>
      <c r="B530" s="7" t="s">
        <v>1311</v>
      </c>
    </row>
    <row r="531" spans="1:2" ht="63.75">
      <c r="A531" s="8" t="s">
        <v>1312</v>
      </c>
      <c r="B531" s="7" t="s">
        <v>1313</v>
      </c>
    </row>
    <row r="532" spans="1:2" ht="25.5">
      <c r="A532" s="8" t="s">
        <v>1314</v>
      </c>
      <c r="B532" s="7" t="s">
        <v>1315</v>
      </c>
    </row>
    <row r="533" spans="1:2" ht="12.75">
      <c r="A533" s="8" t="s">
        <v>1316</v>
      </c>
      <c r="B533" s="7" t="s">
        <v>1317</v>
      </c>
    </row>
    <row r="534" spans="1:2" ht="38.25">
      <c r="A534" s="8" t="s">
        <v>1318</v>
      </c>
      <c r="B534" s="7" t="s">
        <v>1319</v>
      </c>
    </row>
    <row r="535" spans="1:2" ht="25.5">
      <c r="A535" s="8" t="s">
        <v>1320</v>
      </c>
      <c r="B535" s="7" t="s">
        <v>1321</v>
      </c>
    </row>
    <row r="536" spans="1:2" ht="12.75">
      <c r="A536" s="8" t="s">
        <v>1322</v>
      </c>
      <c r="B536" s="7" t="s">
        <v>1323</v>
      </c>
    </row>
    <row r="537" spans="1:2" ht="25.5">
      <c r="A537" s="8" t="s">
        <v>1324</v>
      </c>
      <c r="B537" s="7" t="s">
        <v>1325</v>
      </c>
    </row>
    <row r="538" spans="1:2" ht="12.75">
      <c r="A538" s="8" t="s">
        <v>1326</v>
      </c>
      <c r="B538" s="7" t="s">
        <v>1327</v>
      </c>
    </row>
    <row r="539" spans="1:2" ht="51">
      <c r="A539" s="8" t="s">
        <v>1328</v>
      </c>
      <c r="B539" s="7" t="s">
        <v>1329</v>
      </c>
    </row>
    <row r="540" spans="1:2" ht="12.75">
      <c r="A540" s="8" t="s">
        <v>1330</v>
      </c>
      <c r="B540" s="7" t="s">
        <v>1331</v>
      </c>
    </row>
    <row r="541" spans="1:2" ht="25.5">
      <c r="A541" s="8" t="s">
        <v>1332</v>
      </c>
      <c r="B541" s="7" t="s">
        <v>1333</v>
      </c>
    </row>
    <row r="542" spans="1:2" ht="12.75">
      <c r="A542" s="8" t="s">
        <v>1334</v>
      </c>
      <c r="B542" s="7" t="s">
        <v>1335</v>
      </c>
    </row>
    <row r="543" spans="1:2" ht="25.5">
      <c r="A543" s="8" t="s">
        <v>1336</v>
      </c>
      <c r="B543" s="7" t="s">
        <v>1337</v>
      </c>
    </row>
    <row r="544" spans="1:2" ht="25.5">
      <c r="A544" s="8" t="s">
        <v>1338</v>
      </c>
      <c r="B544" s="7" t="s">
        <v>1339</v>
      </c>
    </row>
    <row r="545" spans="1:2" ht="38.25">
      <c r="A545" s="8" t="s">
        <v>1340</v>
      </c>
      <c r="B545" s="7" t="s">
        <v>1341</v>
      </c>
    </row>
    <row r="546" spans="1:2" ht="12.75">
      <c r="A546" s="8" t="s">
        <v>1342</v>
      </c>
      <c r="B546" s="7" t="s">
        <v>1343</v>
      </c>
    </row>
    <row r="547" spans="1:2" ht="63.75">
      <c r="A547" s="8" t="s">
        <v>1344</v>
      </c>
      <c r="B547" s="7" t="s">
        <v>1345</v>
      </c>
    </row>
    <row r="548" spans="1:2" ht="76.5">
      <c r="A548" s="8" t="s">
        <v>1346</v>
      </c>
      <c r="B548" s="7" t="s">
        <v>1347</v>
      </c>
    </row>
    <row r="549" spans="1:2" ht="38.25">
      <c r="A549" s="8" t="s">
        <v>1348</v>
      </c>
      <c r="B549" s="7" t="s">
        <v>1349</v>
      </c>
    </row>
    <row r="550" spans="1:2" ht="38.25">
      <c r="A550" s="8" t="s">
        <v>1350</v>
      </c>
      <c r="B550" s="7" t="s">
        <v>1351</v>
      </c>
    </row>
    <row r="551" spans="1:2" ht="127.5">
      <c r="A551" s="8" t="s">
        <v>1352</v>
      </c>
      <c r="B551" s="7" t="s">
        <v>1353</v>
      </c>
    </row>
    <row r="552" spans="1:2" ht="153">
      <c r="A552" s="8" t="s">
        <v>1354</v>
      </c>
      <c r="B552" s="7" t="s">
        <v>1355</v>
      </c>
    </row>
    <row r="553" spans="1:2" ht="114.75">
      <c r="A553" s="8" t="s">
        <v>1356</v>
      </c>
      <c r="B553" s="7" t="s">
        <v>1357</v>
      </c>
    </row>
    <row r="554" spans="1:2" ht="127.5">
      <c r="A554" s="8" t="s">
        <v>1358</v>
      </c>
      <c r="B554" s="7" t="s">
        <v>1359</v>
      </c>
    </row>
    <row r="555" spans="1:2" ht="12.75">
      <c r="A555" s="8" t="s">
        <v>297</v>
      </c>
      <c r="B555" s="7" t="s">
        <v>1360</v>
      </c>
    </row>
    <row r="556" spans="1:2" ht="63.75">
      <c r="A556" s="8" t="s">
        <v>1361</v>
      </c>
      <c r="B556" s="7" t="s">
        <v>1362</v>
      </c>
    </row>
    <row r="557" spans="1:2" ht="25.5">
      <c r="A557" s="8" t="s">
        <v>298</v>
      </c>
      <c r="B557" s="7" t="s">
        <v>1363</v>
      </c>
    </row>
    <row r="558" spans="1:2" ht="12.75">
      <c r="A558" s="8" t="s">
        <v>299</v>
      </c>
      <c r="B558" s="7" t="s">
        <v>1364</v>
      </c>
    </row>
    <row r="559" spans="1:2" ht="51">
      <c r="A559" s="8" t="s">
        <v>1365</v>
      </c>
      <c r="B559" s="7" t="s">
        <v>1366</v>
      </c>
    </row>
    <row r="560" spans="1:2" ht="12.75">
      <c r="A560" s="8" t="s">
        <v>251</v>
      </c>
      <c r="B560" s="7" t="s">
        <v>1367</v>
      </c>
    </row>
    <row r="561" spans="1:2" ht="12.75">
      <c r="A561" s="8" t="s">
        <v>253</v>
      </c>
      <c r="B561" s="7" t="s">
        <v>1368</v>
      </c>
    </row>
    <row r="562" spans="1:2" ht="12.75">
      <c r="A562" s="8" t="s">
        <v>255</v>
      </c>
      <c r="B562" s="7" t="s">
        <v>1369</v>
      </c>
    </row>
    <row r="563" spans="1:2" ht="25.5">
      <c r="A563" s="8" t="s">
        <v>1370</v>
      </c>
      <c r="B563" s="7" t="s">
        <v>1371</v>
      </c>
    </row>
    <row r="564" spans="1:2" ht="25.5">
      <c r="A564" s="8" t="s">
        <v>1372</v>
      </c>
      <c r="B564" s="7" t="s">
        <v>1373</v>
      </c>
    </row>
    <row r="565" spans="1:2" ht="12.75">
      <c r="A565" s="8" t="s">
        <v>1374</v>
      </c>
      <c r="B565" s="7" t="s">
        <v>1375</v>
      </c>
    </row>
    <row r="566" spans="1:2" ht="25.5">
      <c r="A566" s="8" t="s">
        <v>1376</v>
      </c>
      <c r="B566" s="7" t="s">
        <v>1377</v>
      </c>
    </row>
    <row r="567" spans="1:2" ht="12.75">
      <c r="A567" s="8" t="s">
        <v>1378</v>
      </c>
      <c r="B567" s="7" t="s">
        <v>1379</v>
      </c>
    </row>
    <row r="568" spans="1:2" ht="25.5">
      <c r="A568" s="8" t="s">
        <v>1380</v>
      </c>
      <c r="B568" s="7" t="s">
        <v>1381</v>
      </c>
    </row>
    <row r="569" spans="1:2" ht="12.75">
      <c r="A569" s="8" t="s">
        <v>1382</v>
      </c>
      <c r="B569" s="7" t="s">
        <v>1383</v>
      </c>
    </row>
    <row r="570" spans="1:2" ht="12.75">
      <c r="A570" s="8" t="s">
        <v>1384</v>
      </c>
      <c r="B570" s="7" t="s">
        <v>1385</v>
      </c>
    </row>
    <row r="571" spans="1:2" ht="12.75">
      <c r="A571" s="8" t="s">
        <v>1386</v>
      </c>
      <c r="B571" s="7" t="s">
        <v>1387</v>
      </c>
    </row>
    <row r="572" spans="1:2" ht="12.75">
      <c r="A572" s="8" t="s">
        <v>1388</v>
      </c>
      <c r="B572" s="7" t="s">
        <v>1389</v>
      </c>
    </row>
    <row r="573" spans="1:2" ht="25.5">
      <c r="A573" s="8" t="s">
        <v>1390</v>
      </c>
      <c r="B573" s="7" t="s">
        <v>1391</v>
      </c>
    </row>
    <row r="574" spans="1:2" ht="25.5">
      <c r="A574" s="8" t="s">
        <v>1392</v>
      </c>
      <c r="B574" s="7" t="s">
        <v>1393</v>
      </c>
    </row>
    <row r="575" spans="1:2" ht="38.25">
      <c r="A575" s="8" t="s">
        <v>1394</v>
      </c>
      <c r="B575" s="7" t="s">
        <v>1395</v>
      </c>
    </row>
    <row r="576" spans="1:2" ht="51">
      <c r="A576" s="8" t="s">
        <v>1396</v>
      </c>
      <c r="B576" s="7" t="s">
        <v>1397</v>
      </c>
    </row>
    <row r="577" spans="1:2" ht="63.75">
      <c r="A577" s="8" t="s">
        <v>1398</v>
      </c>
      <c r="B577" s="7" t="s">
        <v>1399</v>
      </c>
    </row>
    <row r="578" spans="1:2" ht="114.75">
      <c r="A578" s="8" t="s">
        <v>1400</v>
      </c>
      <c r="B578" s="7" t="s">
        <v>1401</v>
      </c>
    </row>
    <row r="579" spans="1:2" ht="51">
      <c r="A579" s="8" t="s">
        <v>1402</v>
      </c>
      <c r="B579" s="7" t="s">
        <v>1403</v>
      </c>
    </row>
    <row r="580" spans="1:2" ht="25.5">
      <c r="A580" s="8" t="s">
        <v>1404</v>
      </c>
      <c r="B580" s="7" t="s">
        <v>1405</v>
      </c>
    </row>
    <row r="581" spans="1:2" ht="25.5">
      <c r="A581" s="8" t="s">
        <v>1406</v>
      </c>
      <c r="B581" s="7" t="s">
        <v>1407</v>
      </c>
    </row>
    <row r="582" spans="1:2" ht="38.25">
      <c r="A582" s="8" t="s">
        <v>1408</v>
      </c>
      <c r="B582" s="7" t="s">
        <v>1409</v>
      </c>
    </row>
    <row r="583" spans="1:2" ht="25.5">
      <c r="A583" s="8" t="s">
        <v>165</v>
      </c>
      <c r="B583" s="7" t="s">
        <v>1410</v>
      </c>
    </row>
    <row r="584" spans="1:2" ht="38.25">
      <c r="A584" s="8" t="s">
        <v>1300</v>
      </c>
      <c r="B584" s="7" t="s">
        <v>1411</v>
      </c>
    </row>
    <row r="585" spans="1:2" ht="12.75">
      <c r="A585" s="8" t="s">
        <v>1412</v>
      </c>
      <c r="B585" s="7" t="s">
        <v>1413</v>
      </c>
    </row>
    <row r="586" spans="1:2" ht="12.75">
      <c r="A586" s="8" t="s">
        <v>1414</v>
      </c>
      <c r="B586" s="7" t="s">
        <v>1415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1" sqref="D1:E1"/>
    </sheetView>
  </sheetViews>
  <sheetFormatPr defaultColWidth="9.00390625" defaultRowHeight="12.75"/>
  <cols>
    <col min="1" max="1" width="45.25390625" style="21" customWidth="1"/>
    <col min="2" max="2" width="11.75390625" style="23" customWidth="1"/>
    <col min="3" max="3" width="7.375" style="23" customWidth="1"/>
    <col min="4" max="4" width="14.375" style="24" customWidth="1"/>
    <col min="5" max="5" width="15.875" style="24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2:5" ht="12.75">
      <c r="B1" s="22"/>
      <c r="D1" s="79" t="s">
        <v>1466</v>
      </c>
      <c r="E1" s="79"/>
    </row>
    <row r="2" spans="3:5" ht="12.75">
      <c r="C2" s="80" t="s">
        <v>24</v>
      </c>
      <c r="D2" s="80"/>
      <c r="E2" s="80"/>
    </row>
    <row r="3" spans="3:5" ht="12.75">
      <c r="C3" s="80" t="s">
        <v>25</v>
      </c>
      <c r="D3" s="80"/>
      <c r="E3" s="80"/>
    </row>
    <row r="4" spans="2:3" ht="12.75">
      <c r="B4" s="21"/>
      <c r="C4" s="21"/>
    </row>
    <row r="5" spans="1:5" ht="12.75">
      <c r="A5" s="81"/>
      <c r="B5" s="81"/>
      <c r="C5" s="81"/>
      <c r="D5" s="81"/>
      <c r="E5" s="81"/>
    </row>
    <row r="6" spans="1:5" ht="63.75" customHeight="1">
      <c r="A6" s="81" t="s">
        <v>1465</v>
      </c>
      <c r="B6" s="81"/>
      <c r="C6" s="81"/>
      <c r="D6" s="81"/>
      <c r="E6" s="81"/>
    </row>
    <row r="8" spans="2:5" ht="12.75">
      <c r="B8" s="25"/>
      <c r="C8" s="25"/>
      <c r="E8" s="24" t="s">
        <v>28</v>
      </c>
    </row>
    <row r="9" spans="1:5" s="2" customFormat="1" ht="12.75">
      <c r="A9" s="82" t="s">
        <v>4</v>
      </c>
      <c r="B9" s="82" t="s">
        <v>5</v>
      </c>
      <c r="C9" s="82" t="s">
        <v>6</v>
      </c>
      <c r="D9" s="77" t="s">
        <v>27</v>
      </c>
      <c r="E9" s="78"/>
    </row>
    <row r="10" spans="1:5" s="2" customFormat="1" ht="12.75">
      <c r="A10" s="83"/>
      <c r="B10" s="83"/>
      <c r="C10" s="83"/>
      <c r="D10" s="26" t="s">
        <v>1463</v>
      </c>
      <c r="E10" s="26" t="s">
        <v>1464</v>
      </c>
    </row>
    <row r="11" spans="1:5" s="2" customFormat="1" ht="12.75">
      <c r="A11" s="18" t="s">
        <v>1462</v>
      </c>
      <c r="B11" s="18" t="s">
        <v>1456</v>
      </c>
      <c r="C11" s="18" t="s">
        <v>1454</v>
      </c>
      <c r="D11" s="26">
        <v>4</v>
      </c>
      <c r="E11" s="26">
        <v>5</v>
      </c>
    </row>
    <row r="12" spans="1:6" ht="12.75">
      <c r="A12" s="27" t="s">
        <v>7</v>
      </c>
      <c r="B12" s="28"/>
      <c r="C12" s="28"/>
      <c r="D12" s="29">
        <f>D13+D33+D42+D75+D79+D89+D100+D161+D298+D346+D405+D410+D415+D461+D466+D549</f>
        <v>2092968.2</v>
      </c>
      <c r="E12" s="29">
        <f>E13+E33+E42+E75+E79+E89+E100+E161+E298+E346+E405+E410+E415+E461+E466+E549</f>
        <v>2170277.2</v>
      </c>
      <c r="F12" s="11"/>
    </row>
    <row r="13" spans="1:6" ht="51">
      <c r="A13" s="67" t="s">
        <v>261</v>
      </c>
      <c r="B13" s="30" t="s">
        <v>131</v>
      </c>
      <c r="C13" s="30"/>
      <c r="D13" s="39">
        <f>D14+D18</f>
        <v>25103</v>
      </c>
      <c r="E13" s="39">
        <f>E14+E18</f>
        <v>25103</v>
      </c>
      <c r="F13" s="11"/>
    </row>
    <row r="14" spans="1:6" ht="63.75">
      <c r="A14" s="31" t="s">
        <v>262</v>
      </c>
      <c r="B14" s="20" t="s">
        <v>132</v>
      </c>
      <c r="C14" s="20"/>
      <c r="D14" s="34">
        <f aca="true" t="shared" si="0" ref="D14:E16">D15</f>
        <v>13153</v>
      </c>
      <c r="E14" s="34">
        <f t="shared" si="0"/>
        <v>13153</v>
      </c>
      <c r="F14" s="11"/>
    </row>
    <row r="15" spans="1:6" ht="12.75">
      <c r="A15" s="32" t="s">
        <v>263</v>
      </c>
      <c r="B15" s="18" t="s">
        <v>133</v>
      </c>
      <c r="C15" s="18"/>
      <c r="D15" s="35">
        <f t="shared" si="0"/>
        <v>13153</v>
      </c>
      <c r="E15" s="35">
        <f t="shared" si="0"/>
        <v>13153</v>
      </c>
      <c r="F15" s="11"/>
    </row>
    <row r="16" spans="1:6" ht="25.5">
      <c r="A16" s="19" t="s">
        <v>68</v>
      </c>
      <c r="B16" s="18" t="s">
        <v>133</v>
      </c>
      <c r="C16" s="18" t="s">
        <v>69</v>
      </c>
      <c r="D16" s="35">
        <f t="shared" si="0"/>
        <v>13153</v>
      </c>
      <c r="E16" s="35">
        <f t="shared" si="0"/>
        <v>13153</v>
      </c>
      <c r="F16" s="11"/>
    </row>
    <row r="17" spans="1:6" ht="12.75">
      <c r="A17" s="19" t="s">
        <v>70</v>
      </c>
      <c r="B17" s="18" t="s">
        <v>133</v>
      </c>
      <c r="C17" s="18" t="s">
        <v>30</v>
      </c>
      <c r="D17" s="35">
        <v>13153</v>
      </c>
      <c r="E17" s="35">
        <v>13153</v>
      </c>
      <c r="F17" s="11"/>
    </row>
    <row r="18" spans="1:6" ht="51">
      <c r="A18" s="31" t="s">
        <v>1448</v>
      </c>
      <c r="B18" s="20" t="s">
        <v>257</v>
      </c>
      <c r="C18" s="20"/>
      <c r="D18" s="34">
        <f>D19+D23+D27+D29</f>
        <v>11950</v>
      </c>
      <c r="E18" s="34">
        <f>E19+E23+E27+E29</f>
        <v>11950</v>
      </c>
      <c r="F18" s="11"/>
    </row>
    <row r="19" spans="1:6" ht="25.5">
      <c r="A19" s="42" t="s">
        <v>113</v>
      </c>
      <c r="B19" s="18" t="s">
        <v>258</v>
      </c>
      <c r="C19" s="18" t="s">
        <v>38</v>
      </c>
      <c r="D19" s="35">
        <f>D20</f>
        <v>7849</v>
      </c>
      <c r="E19" s="35">
        <f>E20</f>
        <v>7849</v>
      </c>
      <c r="F19" s="11"/>
    </row>
    <row r="20" spans="1:6" ht="25.5">
      <c r="A20" s="32" t="s">
        <v>86</v>
      </c>
      <c r="B20" s="18" t="s">
        <v>258</v>
      </c>
      <c r="C20" s="18" t="s">
        <v>87</v>
      </c>
      <c r="D20" s="35">
        <f>D21+D22</f>
        <v>7849</v>
      </c>
      <c r="E20" s="35">
        <f>E21+E22</f>
        <v>7849</v>
      </c>
      <c r="F20" s="11"/>
    </row>
    <row r="21" spans="1:6" ht="12.75">
      <c r="A21" s="19" t="s">
        <v>41</v>
      </c>
      <c r="B21" s="18" t="s">
        <v>258</v>
      </c>
      <c r="C21" s="18" t="s">
        <v>88</v>
      </c>
      <c r="D21" s="35">
        <v>7829</v>
      </c>
      <c r="E21" s="35">
        <v>7829</v>
      </c>
      <c r="F21" s="11"/>
    </row>
    <row r="22" spans="1:6" ht="25.5">
      <c r="A22" s="19" t="s">
        <v>43</v>
      </c>
      <c r="B22" s="18" t="s">
        <v>258</v>
      </c>
      <c r="C22" s="18" t="s">
        <v>89</v>
      </c>
      <c r="D22" s="35">
        <v>20</v>
      </c>
      <c r="E22" s="35">
        <v>20</v>
      </c>
      <c r="F22" s="11"/>
    </row>
    <row r="23" spans="1:6" ht="25.5">
      <c r="A23" s="19" t="s">
        <v>44</v>
      </c>
      <c r="B23" s="18" t="s">
        <v>258</v>
      </c>
      <c r="C23" s="18" t="s">
        <v>45</v>
      </c>
      <c r="D23" s="35">
        <f>D24</f>
        <v>4024</v>
      </c>
      <c r="E23" s="35">
        <f>E24</f>
        <v>4024</v>
      </c>
      <c r="F23" s="11"/>
    </row>
    <row r="24" spans="1:6" ht="25.5">
      <c r="A24" s="19" t="s">
        <v>46</v>
      </c>
      <c r="B24" s="18" t="s">
        <v>258</v>
      </c>
      <c r="C24" s="18" t="s">
        <v>47</v>
      </c>
      <c r="D24" s="35">
        <f>SUM(D25:D26)</f>
        <v>4024</v>
      </c>
      <c r="E24" s="35">
        <f>SUM(E25:E26)</f>
        <v>4024</v>
      </c>
      <c r="F24" s="11"/>
    </row>
    <row r="25" spans="1:6" ht="25.5">
      <c r="A25" s="19" t="s">
        <v>48</v>
      </c>
      <c r="B25" s="18" t="s">
        <v>258</v>
      </c>
      <c r="C25" s="18" t="s">
        <v>49</v>
      </c>
      <c r="D25" s="35">
        <v>2031</v>
      </c>
      <c r="E25" s="35">
        <v>2031</v>
      </c>
      <c r="F25" s="11"/>
    </row>
    <row r="26" spans="1:6" ht="25.5">
      <c r="A26" s="19" t="s">
        <v>52</v>
      </c>
      <c r="B26" s="18" t="s">
        <v>258</v>
      </c>
      <c r="C26" s="18" t="s">
        <v>53</v>
      </c>
      <c r="D26" s="35">
        <v>1993</v>
      </c>
      <c r="E26" s="35">
        <v>1993</v>
      </c>
      <c r="F26" s="11"/>
    </row>
    <row r="27" spans="1:6" ht="25.5">
      <c r="A27" s="19" t="s">
        <v>54</v>
      </c>
      <c r="B27" s="18" t="s">
        <v>258</v>
      </c>
      <c r="C27" s="18" t="s">
        <v>55</v>
      </c>
      <c r="D27" s="35">
        <f>D28</f>
        <v>49</v>
      </c>
      <c r="E27" s="35">
        <f>E28</f>
        <v>49</v>
      </c>
      <c r="F27" s="11"/>
    </row>
    <row r="28" spans="1:6" ht="12.75">
      <c r="A28" s="19" t="s">
        <v>90</v>
      </c>
      <c r="B28" s="18" t="s">
        <v>258</v>
      </c>
      <c r="C28" s="18" t="s">
        <v>91</v>
      </c>
      <c r="D28" s="35">
        <v>49</v>
      </c>
      <c r="E28" s="35">
        <v>49</v>
      </c>
      <c r="F28" s="11"/>
    </row>
    <row r="29" spans="1:6" ht="12.75">
      <c r="A29" s="19" t="s">
        <v>58</v>
      </c>
      <c r="B29" s="18" t="s">
        <v>258</v>
      </c>
      <c r="C29" s="18" t="s">
        <v>59</v>
      </c>
      <c r="D29" s="35">
        <f>D30</f>
        <v>28</v>
      </c>
      <c r="E29" s="35">
        <f>E30</f>
        <v>28</v>
      </c>
      <c r="F29" s="11"/>
    </row>
    <row r="30" spans="1:6" ht="12.75">
      <c r="A30" s="19" t="s">
        <v>96</v>
      </c>
      <c r="B30" s="18" t="s">
        <v>258</v>
      </c>
      <c r="C30" s="18" t="s">
        <v>97</v>
      </c>
      <c r="D30" s="35">
        <f>D31+D32</f>
        <v>28</v>
      </c>
      <c r="E30" s="35">
        <f>E31+E32</f>
        <v>28</v>
      </c>
      <c r="F30" s="11"/>
    </row>
    <row r="31" spans="1:6" ht="25.5">
      <c r="A31" s="19" t="s">
        <v>100</v>
      </c>
      <c r="B31" s="18" t="s">
        <v>258</v>
      </c>
      <c r="C31" s="18" t="s">
        <v>98</v>
      </c>
      <c r="D31" s="35">
        <v>20</v>
      </c>
      <c r="E31" s="35">
        <v>20</v>
      </c>
      <c r="F31" s="11"/>
    </row>
    <row r="32" spans="1:6" ht="12.75">
      <c r="A32" s="19" t="s">
        <v>101</v>
      </c>
      <c r="B32" s="18" t="s">
        <v>258</v>
      </c>
      <c r="C32" s="18" t="s">
        <v>99</v>
      </c>
      <c r="D32" s="35">
        <v>8</v>
      </c>
      <c r="E32" s="35">
        <v>8</v>
      </c>
      <c r="F32" s="11"/>
    </row>
    <row r="33" spans="1:6" ht="63.75">
      <c r="A33" s="38" t="s">
        <v>264</v>
      </c>
      <c r="B33" s="30" t="s">
        <v>118</v>
      </c>
      <c r="C33" s="30"/>
      <c r="D33" s="39">
        <f>D34+D38</f>
        <v>26379</v>
      </c>
      <c r="E33" s="39">
        <f>E34+E38</f>
        <v>26379</v>
      </c>
      <c r="F33" s="11"/>
    </row>
    <row r="34" spans="1:6" ht="76.5">
      <c r="A34" s="33" t="s">
        <v>265</v>
      </c>
      <c r="B34" s="20" t="s">
        <v>119</v>
      </c>
      <c r="C34" s="20"/>
      <c r="D34" s="34">
        <f>D36</f>
        <v>5000</v>
      </c>
      <c r="E34" s="34">
        <f>E36</f>
        <v>5000</v>
      </c>
      <c r="F34" s="11"/>
    </row>
    <row r="35" spans="1:6" ht="12.75">
      <c r="A35" s="19" t="s">
        <v>266</v>
      </c>
      <c r="B35" s="18" t="s">
        <v>120</v>
      </c>
      <c r="C35" s="18"/>
      <c r="D35" s="35">
        <f>D36</f>
        <v>5000</v>
      </c>
      <c r="E35" s="35">
        <f>E36</f>
        <v>5000</v>
      </c>
      <c r="F35" s="11"/>
    </row>
    <row r="36" spans="1:6" ht="12.75">
      <c r="A36" s="19" t="s">
        <v>58</v>
      </c>
      <c r="B36" s="18" t="s">
        <v>120</v>
      </c>
      <c r="C36" s="18" t="s">
        <v>59</v>
      </c>
      <c r="D36" s="35">
        <f>D37</f>
        <v>5000</v>
      </c>
      <c r="E36" s="35">
        <f>E37</f>
        <v>5000</v>
      </c>
      <c r="F36" s="11"/>
    </row>
    <row r="37" spans="1:6" ht="12.75">
      <c r="A37" s="19" t="s">
        <v>60</v>
      </c>
      <c r="B37" s="18" t="s">
        <v>120</v>
      </c>
      <c r="C37" s="18" t="s">
        <v>61</v>
      </c>
      <c r="D37" s="35">
        <v>5000</v>
      </c>
      <c r="E37" s="35">
        <v>5000</v>
      </c>
      <c r="F37" s="11"/>
    </row>
    <row r="38" spans="1:6" ht="25.5">
      <c r="A38" s="19" t="s">
        <v>22</v>
      </c>
      <c r="B38" s="18" t="s">
        <v>123</v>
      </c>
      <c r="C38" s="18"/>
      <c r="D38" s="35">
        <f aca="true" t="shared" si="1" ref="D38:E40">D39</f>
        <v>21379</v>
      </c>
      <c r="E38" s="35">
        <f t="shared" si="1"/>
        <v>21379</v>
      </c>
      <c r="F38" s="11"/>
    </row>
    <row r="39" spans="1:6" ht="51">
      <c r="A39" s="19" t="s">
        <v>62</v>
      </c>
      <c r="B39" s="18" t="s">
        <v>123</v>
      </c>
      <c r="C39" s="18" t="s">
        <v>63</v>
      </c>
      <c r="D39" s="35">
        <f t="shared" si="1"/>
        <v>21379</v>
      </c>
      <c r="E39" s="35">
        <f t="shared" si="1"/>
        <v>21379</v>
      </c>
      <c r="F39" s="11"/>
    </row>
    <row r="40" spans="1:6" ht="12.75">
      <c r="A40" s="19" t="s">
        <v>77</v>
      </c>
      <c r="B40" s="18" t="s">
        <v>123</v>
      </c>
      <c r="C40" s="18" t="s">
        <v>78</v>
      </c>
      <c r="D40" s="35">
        <f>D41</f>
        <v>21379</v>
      </c>
      <c r="E40" s="35">
        <f t="shared" si="1"/>
        <v>21379</v>
      </c>
      <c r="F40" s="11"/>
    </row>
    <row r="41" spans="1:6" ht="63.75">
      <c r="A41" s="19" t="s">
        <v>79</v>
      </c>
      <c r="B41" s="18" t="s">
        <v>123</v>
      </c>
      <c r="C41" s="18" t="s">
        <v>80</v>
      </c>
      <c r="D41" s="35">
        <v>21379</v>
      </c>
      <c r="E41" s="35">
        <v>21379</v>
      </c>
      <c r="F41" s="11"/>
    </row>
    <row r="42" spans="1:6" ht="38.25">
      <c r="A42" s="38" t="s">
        <v>300</v>
      </c>
      <c r="B42" s="30" t="s">
        <v>135</v>
      </c>
      <c r="C42" s="30"/>
      <c r="D42" s="39">
        <f>D43+D47+D56</f>
        <v>123119</v>
      </c>
      <c r="E42" s="39">
        <f>E43+E47+E56</f>
        <v>131105</v>
      </c>
      <c r="F42" s="11"/>
    </row>
    <row r="43" spans="1:6" ht="51">
      <c r="A43" s="33" t="s">
        <v>1416</v>
      </c>
      <c r="B43" s="20" t="s">
        <v>141</v>
      </c>
      <c r="C43" s="20"/>
      <c r="D43" s="34">
        <f aca="true" t="shared" si="2" ref="D43:E45">D44</f>
        <v>65000</v>
      </c>
      <c r="E43" s="34">
        <f t="shared" si="2"/>
        <v>65000</v>
      </c>
      <c r="F43" s="11"/>
    </row>
    <row r="44" spans="1:6" ht="12.75">
      <c r="A44" s="19" t="s">
        <v>13</v>
      </c>
      <c r="B44" s="18" t="s">
        <v>160</v>
      </c>
      <c r="C44" s="18"/>
      <c r="D44" s="35">
        <f t="shared" si="2"/>
        <v>65000</v>
      </c>
      <c r="E44" s="35">
        <f t="shared" si="2"/>
        <v>65000</v>
      </c>
      <c r="F44" s="11"/>
    </row>
    <row r="45" spans="1:6" ht="12.75">
      <c r="A45" s="19" t="s">
        <v>58</v>
      </c>
      <c r="B45" s="18" t="s">
        <v>160</v>
      </c>
      <c r="C45" s="18" t="s">
        <v>59</v>
      </c>
      <c r="D45" s="35">
        <f t="shared" si="2"/>
        <v>65000</v>
      </c>
      <c r="E45" s="35">
        <f t="shared" si="2"/>
        <v>65000</v>
      </c>
      <c r="F45" s="11"/>
    </row>
    <row r="46" spans="1:6" ht="51">
      <c r="A46" s="19" t="s">
        <v>74</v>
      </c>
      <c r="B46" s="18" t="s">
        <v>160</v>
      </c>
      <c r="C46" s="18" t="s">
        <v>75</v>
      </c>
      <c r="D46" s="35">
        <v>65000</v>
      </c>
      <c r="E46" s="35">
        <v>65000</v>
      </c>
      <c r="F46" s="11"/>
    </row>
    <row r="47" spans="1:6" ht="38.25">
      <c r="A47" s="33" t="s">
        <v>301</v>
      </c>
      <c r="B47" s="20" t="s">
        <v>161</v>
      </c>
      <c r="C47" s="20"/>
      <c r="D47" s="34">
        <f>D48</f>
        <v>56042</v>
      </c>
      <c r="E47" s="34">
        <f>E48</f>
        <v>64028</v>
      </c>
      <c r="F47" s="11"/>
    </row>
    <row r="48" spans="1:6" ht="12.75">
      <c r="A48" s="19" t="s">
        <v>103</v>
      </c>
      <c r="B48" s="18" t="s">
        <v>162</v>
      </c>
      <c r="C48" s="18"/>
      <c r="D48" s="35">
        <f>D49+D53</f>
        <v>56042</v>
      </c>
      <c r="E48" s="35">
        <f>E49+E53</f>
        <v>64028</v>
      </c>
      <c r="F48" s="11"/>
    </row>
    <row r="49" spans="1:6" ht="25.5">
      <c r="A49" s="19" t="s">
        <v>44</v>
      </c>
      <c r="B49" s="18" t="s">
        <v>162</v>
      </c>
      <c r="C49" s="18" t="s">
        <v>45</v>
      </c>
      <c r="D49" s="35">
        <f>D50</f>
        <v>54792</v>
      </c>
      <c r="E49" s="35">
        <f>E50</f>
        <v>64028</v>
      </c>
      <c r="F49" s="11"/>
    </row>
    <row r="50" spans="1:6" ht="25.5">
      <c r="A50" s="19" t="s">
        <v>46</v>
      </c>
      <c r="B50" s="18" t="s">
        <v>162</v>
      </c>
      <c r="C50" s="18" t="s">
        <v>47</v>
      </c>
      <c r="D50" s="35">
        <f>D51+D52</f>
        <v>54792</v>
      </c>
      <c r="E50" s="35">
        <f>E51+E52</f>
        <v>64028</v>
      </c>
      <c r="F50" s="11"/>
    </row>
    <row r="51" spans="1:6" ht="38.25">
      <c r="A51" s="19" t="s">
        <v>50</v>
      </c>
      <c r="B51" s="18" t="s">
        <v>162</v>
      </c>
      <c r="C51" s="18" t="s">
        <v>51</v>
      </c>
      <c r="D51" s="35">
        <f>22116+2258</f>
        <v>24374</v>
      </c>
      <c r="E51" s="35">
        <f>25234+1650</f>
        <v>26884</v>
      </c>
      <c r="F51" s="11"/>
    </row>
    <row r="52" spans="1:6" ht="25.5">
      <c r="A52" s="19" t="s">
        <v>52</v>
      </c>
      <c r="B52" s="18" t="s">
        <v>162</v>
      </c>
      <c r="C52" s="18" t="s">
        <v>53</v>
      </c>
      <c r="D52" s="35">
        <v>30418</v>
      </c>
      <c r="E52" s="35">
        <v>37144</v>
      </c>
      <c r="F52" s="11"/>
    </row>
    <row r="53" spans="1:6" ht="12.75">
      <c r="A53" s="19" t="s">
        <v>31</v>
      </c>
      <c r="B53" s="18" t="s">
        <v>162</v>
      </c>
      <c r="C53" s="18" t="s">
        <v>104</v>
      </c>
      <c r="D53" s="35">
        <f>D54</f>
        <v>1250</v>
      </c>
      <c r="E53" s="35">
        <f>E54</f>
        <v>0</v>
      </c>
      <c r="F53" s="11"/>
    </row>
    <row r="54" spans="1:6" ht="38.25">
      <c r="A54" s="19" t="s">
        <v>105</v>
      </c>
      <c r="B54" s="18" t="s">
        <v>162</v>
      </c>
      <c r="C54" s="18" t="s">
        <v>107</v>
      </c>
      <c r="D54" s="35">
        <f>SUM(D55:D55)</f>
        <v>1250</v>
      </c>
      <c r="E54" s="35">
        <f>SUM(E55:E55)</f>
        <v>0</v>
      </c>
      <c r="F54" s="11"/>
    </row>
    <row r="55" spans="1:6" ht="51">
      <c r="A55" s="19" t="s">
        <v>106</v>
      </c>
      <c r="B55" s="18" t="s">
        <v>162</v>
      </c>
      <c r="C55" s="18" t="s">
        <v>108</v>
      </c>
      <c r="D55" s="35">
        <v>1250</v>
      </c>
      <c r="E55" s="35">
        <v>0</v>
      </c>
      <c r="F55" s="11"/>
    </row>
    <row r="56" spans="1:6" ht="51">
      <c r="A56" s="31" t="s">
        <v>1417</v>
      </c>
      <c r="B56" s="20" t="s">
        <v>136</v>
      </c>
      <c r="C56" s="20"/>
      <c r="D56" s="34">
        <f>D57+D67</f>
        <v>2077</v>
      </c>
      <c r="E56" s="34">
        <f>E57+E67</f>
        <v>2077</v>
      </c>
      <c r="F56" s="11"/>
    </row>
    <row r="57" spans="1:6" ht="25.5">
      <c r="A57" s="41" t="s">
        <v>113</v>
      </c>
      <c r="B57" s="18" t="s">
        <v>137</v>
      </c>
      <c r="C57" s="18"/>
      <c r="D57" s="35">
        <f>D58+D62+D65</f>
        <v>1618</v>
      </c>
      <c r="E57" s="35">
        <f>E58+E62+E65</f>
        <v>1618</v>
      </c>
      <c r="F57" s="11"/>
    </row>
    <row r="58" spans="1:6" ht="63.75">
      <c r="A58" s="32" t="s">
        <v>37</v>
      </c>
      <c r="B58" s="18" t="s">
        <v>137</v>
      </c>
      <c r="C58" s="18" t="s">
        <v>38</v>
      </c>
      <c r="D58" s="35">
        <f>D59</f>
        <v>1443</v>
      </c>
      <c r="E58" s="35">
        <f>E59</f>
        <v>1443</v>
      </c>
      <c r="F58" s="11"/>
    </row>
    <row r="59" spans="1:6" ht="25.5">
      <c r="A59" s="32" t="s">
        <v>86</v>
      </c>
      <c r="B59" s="18" t="s">
        <v>137</v>
      </c>
      <c r="C59" s="18" t="s">
        <v>87</v>
      </c>
      <c r="D59" s="35">
        <f>D60+D61</f>
        <v>1443</v>
      </c>
      <c r="E59" s="35">
        <f>E60+E61</f>
        <v>1443</v>
      </c>
      <c r="F59" s="11"/>
    </row>
    <row r="60" spans="1:6" ht="12.75">
      <c r="A60" s="19" t="s">
        <v>41</v>
      </c>
      <c r="B60" s="18" t="s">
        <v>137</v>
      </c>
      <c r="C60" s="18" t="s">
        <v>88</v>
      </c>
      <c r="D60" s="35">
        <v>1439</v>
      </c>
      <c r="E60" s="35">
        <v>1439</v>
      </c>
      <c r="F60" s="11"/>
    </row>
    <row r="61" spans="1:6" ht="25.5">
      <c r="A61" s="19" t="s">
        <v>43</v>
      </c>
      <c r="B61" s="18" t="s">
        <v>137</v>
      </c>
      <c r="C61" s="18" t="s">
        <v>89</v>
      </c>
      <c r="D61" s="35">
        <v>4</v>
      </c>
      <c r="E61" s="35">
        <v>4</v>
      </c>
      <c r="F61" s="11"/>
    </row>
    <row r="62" spans="1:6" ht="25.5">
      <c r="A62" s="19" t="s">
        <v>44</v>
      </c>
      <c r="B62" s="18" t="s">
        <v>137</v>
      </c>
      <c r="C62" s="18" t="s">
        <v>45</v>
      </c>
      <c r="D62" s="35">
        <f>D63</f>
        <v>153</v>
      </c>
      <c r="E62" s="35">
        <f>E63</f>
        <v>153</v>
      </c>
      <c r="F62" s="11"/>
    </row>
    <row r="63" spans="1:6" ht="25.5">
      <c r="A63" s="19" t="s">
        <v>46</v>
      </c>
      <c r="B63" s="18" t="s">
        <v>137</v>
      </c>
      <c r="C63" s="18" t="s">
        <v>47</v>
      </c>
      <c r="D63" s="35">
        <f>D64</f>
        <v>153</v>
      </c>
      <c r="E63" s="35">
        <f>E64</f>
        <v>153</v>
      </c>
      <c r="F63" s="11"/>
    </row>
    <row r="64" spans="1:6" ht="25.5">
      <c r="A64" s="19" t="s">
        <v>52</v>
      </c>
      <c r="B64" s="18" t="s">
        <v>137</v>
      </c>
      <c r="C64" s="18" t="s">
        <v>53</v>
      </c>
      <c r="D64" s="35">
        <v>153</v>
      </c>
      <c r="E64" s="35">
        <v>153</v>
      </c>
      <c r="F64" s="11"/>
    </row>
    <row r="65" spans="1:6" ht="25.5">
      <c r="A65" s="19" t="s">
        <v>54</v>
      </c>
      <c r="B65" s="18" t="s">
        <v>137</v>
      </c>
      <c r="C65" s="18" t="s">
        <v>55</v>
      </c>
      <c r="D65" s="35">
        <f>D66</f>
        <v>22</v>
      </c>
      <c r="E65" s="35">
        <f>E66</f>
        <v>22</v>
      </c>
      <c r="F65" s="11"/>
    </row>
    <row r="66" spans="1:6" ht="12.75">
      <c r="A66" s="19" t="s">
        <v>90</v>
      </c>
      <c r="B66" s="18" t="s">
        <v>137</v>
      </c>
      <c r="C66" s="18" t="s">
        <v>91</v>
      </c>
      <c r="D66" s="35">
        <v>22</v>
      </c>
      <c r="E66" s="35">
        <v>22</v>
      </c>
      <c r="F66" s="11"/>
    </row>
    <row r="67" spans="1:6" ht="25.5">
      <c r="A67" s="19" t="s">
        <v>76</v>
      </c>
      <c r="B67" s="18" t="s">
        <v>163</v>
      </c>
      <c r="C67" s="18"/>
      <c r="D67" s="35">
        <f>D68+D71</f>
        <v>459</v>
      </c>
      <c r="E67" s="35">
        <f>E68+E71</f>
        <v>459</v>
      </c>
      <c r="F67" s="11"/>
    </row>
    <row r="68" spans="1:6" ht="63.75">
      <c r="A68" s="32" t="s">
        <v>37</v>
      </c>
      <c r="B68" s="18" t="s">
        <v>163</v>
      </c>
      <c r="C68" s="18" t="s">
        <v>38</v>
      </c>
      <c r="D68" s="35">
        <f>D69</f>
        <v>345</v>
      </c>
      <c r="E68" s="35">
        <f>E69</f>
        <v>345</v>
      </c>
      <c r="F68" s="11"/>
    </row>
    <row r="69" spans="1:6" ht="25.5">
      <c r="A69" s="32" t="s">
        <v>39</v>
      </c>
      <c r="B69" s="18" t="s">
        <v>163</v>
      </c>
      <c r="C69" s="18" t="s">
        <v>40</v>
      </c>
      <c r="D69" s="35">
        <f>D70</f>
        <v>345</v>
      </c>
      <c r="E69" s="35">
        <f>E70</f>
        <v>345</v>
      </c>
      <c r="F69" s="11"/>
    </row>
    <row r="70" spans="1:6" ht="12.75">
      <c r="A70" s="19" t="s">
        <v>41</v>
      </c>
      <c r="B70" s="18" t="s">
        <v>163</v>
      </c>
      <c r="C70" s="18" t="s">
        <v>42</v>
      </c>
      <c r="D70" s="35">
        <v>345</v>
      </c>
      <c r="E70" s="35">
        <v>345</v>
      </c>
      <c r="F70" s="11"/>
    </row>
    <row r="71" spans="1:6" ht="25.5">
      <c r="A71" s="19" t="s">
        <v>44</v>
      </c>
      <c r="B71" s="18" t="s">
        <v>163</v>
      </c>
      <c r="C71" s="18" t="s">
        <v>45</v>
      </c>
      <c r="D71" s="35">
        <f>D72</f>
        <v>114</v>
      </c>
      <c r="E71" s="35">
        <f>E72</f>
        <v>114</v>
      </c>
      <c r="F71" s="11"/>
    </row>
    <row r="72" spans="1:6" ht="25.5">
      <c r="A72" s="19" t="s">
        <v>46</v>
      </c>
      <c r="B72" s="18" t="s">
        <v>163</v>
      </c>
      <c r="C72" s="18" t="s">
        <v>47</v>
      </c>
      <c r="D72" s="35">
        <f>D73+D74</f>
        <v>114</v>
      </c>
      <c r="E72" s="35">
        <f>E73+E74</f>
        <v>114</v>
      </c>
      <c r="F72" s="11"/>
    </row>
    <row r="73" spans="1:6" ht="25.5">
      <c r="A73" s="19" t="s">
        <v>48</v>
      </c>
      <c r="B73" s="18" t="s">
        <v>163</v>
      </c>
      <c r="C73" s="18" t="s">
        <v>49</v>
      </c>
      <c r="D73" s="35">
        <v>43</v>
      </c>
      <c r="E73" s="35">
        <v>43</v>
      </c>
      <c r="F73" s="11"/>
    </row>
    <row r="74" spans="1:6" ht="25.5">
      <c r="A74" s="19" t="s">
        <v>52</v>
      </c>
      <c r="B74" s="18" t="s">
        <v>163</v>
      </c>
      <c r="C74" s="18" t="s">
        <v>53</v>
      </c>
      <c r="D74" s="35">
        <v>71</v>
      </c>
      <c r="E74" s="35">
        <v>71</v>
      </c>
      <c r="F74" s="11"/>
    </row>
    <row r="75" spans="1:6" ht="51">
      <c r="A75" s="67" t="s">
        <v>267</v>
      </c>
      <c r="B75" s="30" t="s">
        <v>124</v>
      </c>
      <c r="C75" s="30"/>
      <c r="D75" s="39">
        <f aca="true" t="shared" si="3" ref="D75:E77">D76</f>
        <v>11300</v>
      </c>
      <c r="E75" s="39">
        <f t="shared" si="3"/>
        <v>11300</v>
      </c>
      <c r="F75" s="11"/>
    </row>
    <row r="76" spans="1:6" ht="25.5">
      <c r="A76" s="19" t="s">
        <v>268</v>
      </c>
      <c r="B76" s="18" t="s">
        <v>125</v>
      </c>
      <c r="C76" s="18"/>
      <c r="D76" s="35">
        <f t="shared" si="3"/>
        <v>11300</v>
      </c>
      <c r="E76" s="35">
        <f t="shared" si="3"/>
        <v>11300</v>
      </c>
      <c r="F76" s="11"/>
    </row>
    <row r="77" spans="1:6" ht="12.75">
      <c r="A77" s="19" t="s">
        <v>58</v>
      </c>
      <c r="B77" s="18" t="s">
        <v>125</v>
      </c>
      <c r="C77" s="18" t="s">
        <v>59</v>
      </c>
      <c r="D77" s="35">
        <f t="shared" si="3"/>
        <v>11300</v>
      </c>
      <c r="E77" s="35">
        <f t="shared" si="3"/>
        <v>11300</v>
      </c>
      <c r="F77" s="11"/>
    </row>
    <row r="78" spans="1:6" ht="51">
      <c r="A78" s="19" t="s">
        <v>74</v>
      </c>
      <c r="B78" s="18" t="s">
        <v>125</v>
      </c>
      <c r="C78" s="18" t="s">
        <v>75</v>
      </c>
      <c r="D78" s="35">
        <f>8300+3000</f>
        <v>11300</v>
      </c>
      <c r="E78" s="35">
        <f>8300+3000</f>
        <v>11300</v>
      </c>
      <c r="F78" s="11"/>
    </row>
    <row r="79" spans="1:6" ht="38.25">
      <c r="A79" s="67" t="s">
        <v>1457</v>
      </c>
      <c r="B79" s="30" t="s">
        <v>126</v>
      </c>
      <c r="C79" s="30"/>
      <c r="D79" s="39">
        <f>D80+D85</f>
        <v>1260</v>
      </c>
      <c r="E79" s="39">
        <f>E80+E85</f>
        <v>1260</v>
      </c>
      <c r="F79" s="11"/>
    </row>
    <row r="80" spans="1:6" ht="38.25">
      <c r="A80" s="33" t="s">
        <v>1458</v>
      </c>
      <c r="B80" s="20" t="s">
        <v>287</v>
      </c>
      <c r="C80" s="20"/>
      <c r="D80" s="34">
        <f aca="true" t="shared" si="4" ref="D80:E82">D81</f>
        <v>1160</v>
      </c>
      <c r="E80" s="34">
        <f t="shared" si="4"/>
        <v>1160</v>
      </c>
      <c r="F80" s="11"/>
    </row>
    <row r="81" spans="1:6" ht="12.75">
      <c r="A81" s="19" t="s">
        <v>269</v>
      </c>
      <c r="B81" s="18" t="s">
        <v>290</v>
      </c>
      <c r="C81" s="18"/>
      <c r="D81" s="35">
        <f t="shared" si="4"/>
        <v>1160</v>
      </c>
      <c r="E81" s="35">
        <f t="shared" si="4"/>
        <v>1160</v>
      </c>
      <c r="F81" s="11"/>
    </row>
    <row r="82" spans="1:6" ht="12.75">
      <c r="A82" s="19" t="s">
        <v>58</v>
      </c>
      <c r="B82" s="18" t="s">
        <v>290</v>
      </c>
      <c r="C82" s="18" t="s">
        <v>59</v>
      </c>
      <c r="D82" s="35">
        <f t="shared" si="4"/>
        <v>1160</v>
      </c>
      <c r="E82" s="35">
        <f t="shared" si="4"/>
        <v>1160</v>
      </c>
      <c r="F82" s="11"/>
    </row>
    <row r="83" spans="1:6" ht="51">
      <c r="A83" s="19" t="s">
        <v>74</v>
      </c>
      <c r="B83" s="18" t="s">
        <v>290</v>
      </c>
      <c r="C83" s="18" t="s">
        <v>75</v>
      </c>
      <c r="D83" s="35">
        <v>1160</v>
      </c>
      <c r="E83" s="35">
        <v>1160</v>
      </c>
      <c r="F83" s="11"/>
    </row>
    <row r="84" spans="1:6" ht="51">
      <c r="A84" s="33" t="s">
        <v>291</v>
      </c>
      <c r="B84" s="20" t="s">
        <v>288</v>
      </c>
      <c r="C84" s="20"/>
      <c r="D84" s="34">
        <f aca="true" t="shared" si="5" ref="D84:E87">D85</f>
        <v>100</v>
      </c>
      <c r="E84" s="34">
        <f t="shared" si="5"/>
        <v>100</v>
      </c>
      <c r="F84" s="11"/>
    </row>
    <row r="85" spans="1:6" ht="51">
      <c r="A85" s="19" t="s">
        <v>286</v>
      </c>
      <c r="B85" s="18" t="s">
        <v>289</v>
      </c>
      <c r="C85" s="18"/>
      <c r="D85" s="35">
        <f t="shared" si="5"/>
        <v>100</v>
      </c>
      <c r="E85" s="35">
        <f t="shared" si="5"/>
        <v>100</v>
      </c>
      <c r="F85" s="11"/>
    </row>
    <row r="86" spans="1:6" ht="25.5">
      <c r="A86" s="19" t="s">
        <v>54</v>
      </c>
      <c r="B86" s="18" t="s">
        <v>289</v>
      </c>
      <c r="C86" s="18" t="s">
        <v>55</v>
      </c>
      <c r="D86" s="35">
        <f t="shared" si="5"/>
        <v>100</v>
      </c>
      <c r="E86" s="35">
        <f t="shared" si="5"/>
        <v>100</v>
      </c>
      <c r="F86" s="11"/>
    </row>
    <row r="87" spans="1:6" ht="25.5">
      <c r="A87" s="19" t="s">
        <v>56</v>
      </c>
      <c r="B87" s="18" t="s">
        <v>289</v>
      </c>
      <c r="C87" s="18" t="s">
        <v>57</v>
      </c>
      <c r="D87" s="35">
        <f t="shared" si="5"/>
        <v>100</v>
      </c>
      <c r="E87" s="35">
        <f t="shared" si="5"/>
        <v>100</v>
      </c>
      <c r="F87" s="11"/>
    </row>
    <row r="88" spans="1:6" ht="25.5">
      <c r="A88" s="19" t="s">
        <v>84</v>
      </c>
      <c r="B88" s="18" t="s">
        <v>289</v>
      </c>
      <c r="C88" s="18" t="s">
        <v>85</v>
      </c>
      <c r="D88" s="35">
        <v>100</v>
      </c>
      <c r="E88" s="35">
        <v>100</v>
      </c>
      <c r="F88" s="11"/>
    </row>
    <row r="89" spans="1:6" ht="38.25">
      <c r="A89" s="38" t="s">
        <v>158</v>
      </c>
      <c r="B89" s="30" t="s">
        <v>154</v>
      </c>
      <c r="C89" s="30"/>
      <c r="D89" s="39">
        <f>D90+D95</f>
        <v>2900</v>
      </c>
      <c r="E89" s="39">
        <f>E90+E95</f>
        <v>10400</v>
      </c>
      <c r="F89" s="11"/>
    </row>
    <row r="90" spans="1:6" ht="38.25">
      <c r="A90" s="68" t="s">
        <v>1418</v>
      </c>
      <c r="B90" s="20" t="s">
        <v>155</v>
      </c>
      <c r="C90" s="69"/>
      <c r="D90" s="70">
        <f aca="true" t="shared" si="6" ref="D90:E93">D91</f>
        <v>2500</v>
      </c>
      <c r="E90" s="70">
        <f t="shared" si="6"/>
        <v>10000</v>
      </c>
      <c r="F90" s="11"/>
    </row>
    <row r="91" spans="1:6" ht="25.5">
      <c r="A91" s="19" t="s">
        <v>102</v>
      </c>
      <c r="B91" s="18" t="s">
        <v>167</v>
      </c>
      <c r="C91" s="18"/>
      <c r="D91" s="35">
        <f t="shared" si="6"/>
        <v>2500</v>
      </c>
      <c r="E91" s="35">
        <f t="shared" si="6"/>
        <v>10000</v>
      </c>
      <c r="F91" s="11"/>
    </row>
    <row r="92" spans="1:6" ht="25.5">
      <c r="A92" s="19" t="s">
        <v>44</v>
      </c>
      <c r="B92" s="18" t="s">
        <v>167</v>
      </c>
      <c r="C92" s="18" t="s">
        <v>45</v>
      </c>
      <c r="D92" s="35">
        <f t="shared" si="6"/>
        <v>2500</v>
      </c>
      <c r="E92" s="35">
        <f t="shared" si="6"/>
        <v>10000</v>
      </c>
      <c r="F92" s="11"/>
    </row>
    <row r="93" spans="1:6" ht="25.5">
      <c r="A93" s="19" t="s">
        <v>46</v>
      </c>
      <c r="B93" s="18" t="s">
        <v>167</v>
      </c>
      <c r="C93" s="18" t="s">
        <v>47</v>
      </c>
      <c r="D93" s="35">
        <f t="shared" si="6"/>
        <v>2500</v>
      </c>
      <c r="E93" s="35">
        <f t="shared" si="6"/>
        <v>10000</v>
      </c>
      <c r="F93" s="11"/>
    </row>
    <row r="94" spans="1:6" ht="25.5">
      <c r="A94" s="19" t="s">
        <v>52</v>
      </c>
      <c r="B94" s="18" t="s">
        <v>167</v>
      </c>
      <c r="C94" s="18" t="s">
        <v>53</v>
      </c>
      <c r="D94" s="35">
        <f>2500</f>
        <v>2500</v>
      </c>
      <c r="E94" s="35">
        <v>10000</v>
      </c>
      <c r="F94" s="11"/>
    </row>
    <row r="95" spans="1:6" ht="38.25">
      <c r="A95" s="33" t="s">
        <v>157</v>
      </c>
      <c r="B95" s="20" t="s">
        <v>156</v>
      </c>
      <c r="C95" s="20"/>
      <c r="D95" s="34">
        <f aca="true" t="shared" si="7" ref="D95:E98">D96</f>
        <v>400</v>
      </c>
      <c r="E95" s="34">
        <f t="shared" si="7"/>
        <v>400</v>
      </c>
      <c r="F95" s="11"/>
    </row>
    <row r="96" spans="1:6" ht="38.25">
      <c r="A96" s="41" t="s">
        <v>292</v>
      </c>
      <c r="B96" s="18" t="s">
        <v>159</v>
      </c>
      <c r="C96" s="18"/>
      <c r="D96" s="35">
        <f t="shared" si="7"/>
        <v>400</v>
      </c>
      <c r="E96" s="35">
        <f t="shared" si="7"/>
        <v>400</v>
      </c>
      <c r="F96" s="11"/>
    </row>
    <row r="97" spans="1:6" ht="25.5">
      <c r="A97" s="19" t="s">
        <v>44</v>
      </c>
      <c r="B97" s="18" t="s">
        <v>159</v>
      </c>
      <c r="C97" s="18" t="s">
        <v>45</v>
      </c>
      <c r="D97" s="35">
        <f t="shared" si="7"/>
        <v>400</v>
      </c>
      <c r="E97" s="35">
        <f t="shared" si="7"/>
        <v>400</v>
      </c>
      <c r="F97" s="11"/>
    </row>
    <row r="98" spans="1:6" ht="25.5">
      <c r="A98" s="19" t="s">
        <v>46</v>
      </c>
      <c r="B98" s="18" t="s">
        <v>159</v>
      </c>
      <c r="C98" s="18" t="s">
        <v>47</v>
      </c>
      <c r="D98" s="35">
        <f t="shared" si="7"/>
        <v>400</v>
      </c>
      <c r="E98" s="35">
        <f t="shared" si="7"/>
        <v>400</v>
      </c>
      <c r="F98" s="11"/>
    </row>
    <row r="99" spans="1:6" ht="25.5">
      <c r="A99" s="19" t="s">
        <v>52</v>
      </c>
      <c r="B99" s="18" t="s">
        <v>159</v>
      </c>
      <c r="C99" s="18" t="s">
        <v>53</v>
      </c>
      <c r="D99" s="35">
        <v>400</v>
      </c>
      <c r="E99" s="35">
        <v>400</v>
      </c>
      <c r="F99" s="11"/>
    </row>
    <row r="100" spans="1:6" ht="51">
      <c r="A100" s="67" t="s">
        <v>1459</v>
      </c>
      <c r="B100" s="30" t="s">
        <v>138</v>
      </c>
      <c r="C100" s="30"/>
      <c r="D100" s="39">
        <f>D101+D111+D130+D135+D140</f>
        <v>197149</v>
      </c>
      <c r="E100" s="39">
        <f>E101+E111+E130+E135+E140</f>
        <v>155626</v>
      </c>
      <c r="F100" s="11"/>
    </row>
    <row r="101" spans="1:6" ht="63.75">
      <c r="A101" s="33" t="s">
        <v>302</v>
      </c>
      <c r="B101" s="20" t="s">
        <v>142</v>
      </c>
      <c r="C101" s="20"/>
      <c r="D101" s="34">
        <f>D102+D105+D108</f>
        <v>22260</v>
      </c>
      <c r="E101" s="34">
        <f>E102+E105+E108</f>
        <v>27024</v>
      </c>
      <c r="F101" s="11"/>
    </row>
    <row r="102" spans="1:6" ht="25.5">
      <c r="A102" s="19" t="s">
        <v>303</v>
      </c>
      <c r="B102" s="18" t="s">
        <v>143</v>
      </c>
      <c r="C102" s="18"/>
      <c r="D102" s="35">
        <f>D103</f>
        <v>13811</v>
      </c>
      <c r="E102" s="35">
        <f>E103</f>
        <v>25000</v>
      </c>
      <c r="F102" s="11"/>
    </row>
    <row r="103" spans="1:6" ht="12.75">
      <c r="A103" s="19" t="s">
        <v>58</v>
      </c>
      <c r="B103" s="18" t="s">
        <v>143</v>
      </c>
      <c r="C103" s="18" t="s">
        <v>59</v>
      </c>
      <c r="D103" s="35">
        <f>D104</f>
        <v>13811</v>
      </c>
      <c r="E103" s="35">
        <f>E104</f>
        <v>25000</v>
      </c>
      <c r="F103" s="11"/>
    </row>
    <row r="104" spans="1:6" ht="51">
      <c r="A104" s="19" t="s">
        <v>74</v>
      </c>
      <c r="B104" s="18" t="s">
        <v>143</v>
      </c>
      <c r="C104" s="18" t="s">
        <v>75</v>
      </c>
      <c r="D104" s="35">
        <v>13811</v>
      </c>
      <c r="E104" s="35">
        <v>25000</v>
      </c>
      <c r="F104" s="11"/>
    </row>
    <row r="105" spans="1:6" ht="12.75">
      <c r="A105" s="19" t="s">
        <v>304</v>
      </c>
      <c r="B105" s="18" t="s">
        <v>144</v>
      </c>
      <c r="C105" s="18"/>
      <c r="D105" s="35">
        <f>D107</f>
        <v>2024</v>
      </c>
      <c r="E105" s="35">
        <f>E107</f>
        <v>2024</v>
      </c>
      <c r="F105" s="11"/>
    </row>
    <row r="106" spans="1:6" ht="12.75">
      <c r="A106" s="19" t="s">
        <v>58</v>
      </c>
      <c r="B106" s="18" t="s">
        <v>144</v>
      </c>
      <c r="C106" s="18" t="s">
        <v>59</v>
      </c>
      <c r="D106" s="35">
        <f>D107</f>
        <v>2024</v>
      </c>
      <c r="E106" s="35">
        <f>E107</f>
        <v>2024</v>
      </c>
      <c r="F106" s="11"/>
    </row>
    <row r="107" spans="1:6" ht="51">
      <c r="A107" s="19" t="s">
        <v>74</v>
      </c>
      <c r="B107" s="18" t="s">
        <v>144</v>
      </c>
      <c r="C107" s="18" t="s">
        <v>75</v>
      </c>
      <c r="D107" s="35">
        <v>2024</v>
      </c>
      <c r="E107" s="35">
        <v>2024</v>
      </c>
      <c r="F107" s="11"/>
    </row>
    <row r="108" spans="1:6" ht="25.5">
      <c r="A108" s="19" t="s">
        <v>305</v>
      </c>
      <c r="B108" s="18" t="s">
        <v>145</v>
      </c>
      <c r="C108" s="18"/>
      <c r="D108" s="35">
        <f>D109</f>
        <v>6425</v>
      </c>
      <c r="E108" s="35">
        <f>E109</f>
        <v>0</v>
      </c>
      <c r="F108" s="11"/>
    </row>
    <row r="109" spans="1:6" ht="12.75">
      <c r="A109" s="19" t="s">
        <v>58</v>
      </c>
      <c r="B109" s="18" t="s">
        <v>145</v>
      </c>
      <c r="C109" s="18" t="s">
        <v>59</v>
      </c>
      <c r="D109" s="35">
        <f>D110</f>
        <v>6425</v>
      </c>
      <c r="E109" s="35">
        <f>E110</f>
        <v>0</v>
      </c>
      <c r="F109" s="11"/>
    </row>
    <row r="110" spans="1:6" ht="51">
      <c r="A110" s="19" t="s">
        <v>74</v>
      </c>
      <c r="B110" s="18" t="s">
        <v>145</v>
      </c>
      <c r="C110" s="18" t="s">
        <v>75</v>
      </c>
      <c r="D110" s="35">
        <v>6425</v>
      </c>
      <c r="E110" s="35">
        <v>0</v>
      </c>
      <c r="F110" s="11"/>
    </row>
    <row r="111" spans="1:6" ht="51">
      <c r="A111" s="33" t="s">
        <v>306</v>
      </c>
      <c r="B111" s="20" t="s">
        <v>146</v>
      </c>
      <c r="C111" s="20"/>
      <c r="D111" s="34">
        <f>D112+D117+D121+D125</f>
        <v>103892</v>
      </c>
      <c r="E111" s="34">
        <f>E112+E117+E121+E125</f>
        <v>111052</v>
      </c>
      <c r="F111" s="11"/>
    </row>
    <row r="112" spans="1:6" ht="12.75">
      <c r="A112" s="19" t="s">
        <v>14</v>
      </c>
      <c r="B112" s="18" t="s">
        <v>147</v>
      </c>
      <c r="C112" s="18"/>
      <c r="D112" s="35">
        <f>D113</f>
        <v>20921</v>
      </c>
      <c r="E112" s="35">
        <f>E113</f>
        <v>21421</v>
      </c>
      <c r="F112" s="11"/>
    </row>
    <row r="113" spans="1:6" ht="25.5">
      <c r="A113" s="19" t="s">
        <v>44</v>
      </c>
      <c r="B113" s="18" t="s">
        <v>147</v>
      </c>
      <c r="C113" s="18" t="s">
        <v>45</v>
      </c>
      <c r="D113" s="35">
        <f>D114</f>
        <v>20921</v>
      </c>
      <c r="E113" s="35">
        <f>E114</f>
        <v>21421</v>
      </c>
      <c r="F113" s="11"/>
    </row>
    <row r="114" spans="1:6" ht="25.5">
      <c r="A114" s="19" t="s">
        <v>46</v>
      </c>
      <c r="B114" s="18" t="s">
        <v>147</v>
      </c>
      <c r="C114" s="18" t="s">
        <v>47</v>
      </c>
      <c r="D114" s="35">
        <f>D115+D116</f>
        <v>20921</v>
      </c>
      <c r="E114" s="35">
        <f>E115+E116</f>
        <v>21421</v>
      </c>
      <c r="F114" s="11"/>
    </row>
    <row r="115" spans="1:6" ht="38.25">
      <c r="A115" s="19" t="s">
        <v>50</v>
      </c>
      <c r="B115" s="18" t="s">
        <v>147</v>
      </c>
      <c r="C115" s="18" t="s">
        <v>51</v>
      </c>
      <c r="D115" s="35">
        <v>490</v>
      </c>
      <c r="E115" s="35">
        <v>500</v>
      </c>
      <c r="F115" s="11"/>
    </row>
    <row r="116" spans="1:6" ht="25.5">
      <c r="A116" s="19" t="s">
        <v>52</v>
      </c>
      <c r="B116" s="18" t="s">
        <v>147</v>
      </c>
      <c r="C116" s="18" t="s">
        <v>53</v>
      </c>
      <c r="D116" s="35">
        <v>20431</v>
      </c>
      <c r="E116" s="35">
        <v>20921</v>
      </c>
      <c r="F116" s="11"/>
    </row>
    <row r="117" spans="1:6" ht="12.75">
      <c r="A117" s="19" t="s">
        <v>15</v>
      </c>
      <c r="B117" s="18" t="s">
        <v>150</v>
      </c>
      <c r="C117" s="18"/>
      <c r="D117" s="35">
        <f>D118</f>
        <v>20000</v>
      </c>
      <c r="E117" s="35">
        <f>E118</f>
        <v>22000</v>
      </c>
      <c r="F117" s="11"/>
    </row>
    <row r="118" spans="1:6" ht="25.5">
      <c r="A118" s="19" t="s">
        <v>44</v>
      </c>
      <c r="B118" s="18" t="s">
        <v>150</v>
      </c>
      <c r="C118" s="18" t="s">
        <v>45</v>
      </c>
      <c r="D118" s="35">
        <f>D119</f>
        <v>20000</v>
      </c>
      <c r="E118" s="35">
        <f>E119</f>
        <v>22000</v>
      </c>
      <c r="F118" s="11"/>
    </row>
    <row r="119" spans="1:6" ht="25.5">
      <c r="A119" s="19" t="s">
        <v>46</v>
      </c>
      <c r="B119" s="18" t="s">
        <v>150</v>
      </c>
      <c r="C119" s="18" t="s">
        <v>47</v>
      </c>
      <c r="D119" s="35">
        <f>SUM(D120:D120)</f>
        <v>20000</v>
      </c>
      <c r="E119" s="35">
        <f>SUM(E120:E120)</f>
        <v>22000</v>
      </c>
      <c r="F119" s="11"/>
    </row>
    <row r="120" spans="1:6" ht="25.5">
      <c r="A120" s="19" t="s">
        <v>52</v>
      </c>
      <c r="B120" s="18" t="s">
        <v>150</v>
      </c>
      <c r="C120" s="18" t="s">
        <v>53</v>
      </c>
      <c r="D120" s="35">
        <v>20000</v>
      </c>
      <c r="E120" s="35">
        <v>22000</v>
      </c>
      <c r="F120" s="11"/>
    </row>
    <row r="121" spans="1:6" ht="12.75">
      <c r="A121" s="19" t="s">
        <v>32</v>
      </c>
      <c r="B121" s="18" t="s">
        <v>151</v>
      </c>
      <c r="C121" s="18"/>
      <c r="D121" s="35">
        <f>D124</f>
        <v>4132</v>
      </c>
      <c r="E121" s="35">
        <f>E124</f>
        <v>4132</v>
      </c>
      <c r="F121" s="11"/>
    </row>
    <row r="122" spans="1:6" ht="25.5">
      <c r="A122" s="19" t="s">
        <v>44</v>
      </c>
      <c r="B122" s="18" t="s">
        <v>151</v>
      </c>
      <c r="C122" s="18" t="s">
        <v>45</v>
      </c>
      <c r="D122" s="35">
        <f>D123</f>
        <v>4132</v>
      </c>
      <c r="E122" s="35">
        <f>E123</f>
        <v>4132</v>
      </c>
      <c r="F122" s="11"/>
    </row>
    <row r="123" spans="1:6" ht="25.5">
      <c r="A123" s="19" t="s">
        <v>46</v>
      </c>
      <c r="B123" s="18" t="s">
        <v>151</v>
      </c>
      <c r="C123" s="18" t="s">
        <v>47</v>
      </c>
      <c r="D123" s="35">
        <f>SUM(D124:D124)</f>
        <v>4132</v>
      </c>
      <c r="E123" s="35">
        <f>SUM(E124:E124)</f>
        <v>4132</v>
      </c>
      <c r="F123" s="11"/>
    </row>
    <row r="124" spans="1:6" ht="25.5">
      <c r="A124" s="19" t="s">
        <v>52</v>
      </c>
      <c r="B124" s="18" t="s">
        <v>151</v>
      </c>
      <c r="C124" s="18" t="s">
        <v>53</v>
      </c>
      <c r="D124" s="35">
        <v>4132</v>
      </c>
      <c r="E124" s="35">
        <v>4132</v>
      </c>
      <c r="F124" s="11"/>
    </row>
    <row r="125" spans="1:6" ht="25.5">
      <c r="A125" s="19" t="s">
        <v>16</v>
      </c>
      <c r="B125" s="18" t="s">
        <v>152</v>
      </c>
      <c r="C125" s="18"/>
      <c r="D125" s="35">
        <f>D126</f>
        <v>58839</v>
      </c>
      <c r="E125" s="35">
        <f>E126</f>
        <v>63499</v>
      </c>
      <c r="F125" s="11"/>
    </row>
    <row r="126" spans="1:6" ht="25.5">
      <c r="A126" s="19" t="s">
        <v>44</v>
      </c>
      <c r="B126" s="18" t="s">
        <v>152</v>
      </c>
      <c r="C126" s="18" t="s">
        <v>45</v>
      </c>
      <c r="D126" s="35">
        <f>D127</f>
        <v>58839</v>
      </c>
      <c r="E126" s="35">
        <f>E127</f>
        <v>63499</v>
      </c>
      <c r="F126" s="11"/>
    </row>
    <row r="127" spans="1:6" ht="25.5">
      <c r="A127" s="19" t="s">
        <v>46</v>
      </c>
      <c r="B127" s="18" t="s">
        <v>152</v>
      </c>
      <c r="C127" s="18" t="s">
        <v>47</v>
      </c>
      <c r="D127" s="35">
        <f>SUM(D128:D129)</f>
        <v>58839</v>
      </c>
      <c r="E127" s="35">
        <f>SUM(E128:E129)</f>
        <v>63499</v>
      </c>
      <c r="F127" s="11"/>
    </row>
    <row r="128" spans="1:6" ht="38.25">
      <c r="A128" s="19" t="s">
        <v>50</v>
      </c>
      <c r="B128" s="18" t="s">
        <v>152</v>
      </c>
      <c r="C128" s="18" t="s">
        <v>51</v>
      </c>
      <c r="D128" s="35">
        <v>1100</v>
      </c>
      <c r="E128" s="35">
        <v>1100</v>
      </c>
      <c r="F128" s="11"/>
    </row>
    <row r="129" spans="1:6" ht="25.5">
      <c r="A129" s="19" t="s">
        <v>52</v>
      </c>
      <c r="B129" s="18" t="s">
        <v>152</v>
      </c>
      <c r="C129" s="18" t="s">
        <v>53</v>
      </c>
      <c r="D129" s="35">
        <v>57739</v>
      </c>
      <c r="E129" s="35">
        <v>62399</v>
      </c>
      <c r="F129" s="11"/>
    </row>
    <row r="130" spans="1:6" ht="38.25">
      <c r="A130" s="33" t="s">
        <v>307</v>
      </c>
      <c r="B130" s="20" t="s">
        <v>148</v>
      </c>
      <c r="C130" s="20"/>
      <c r="D130" s="34">
        <f aca="true" t="shared" si="8" ref="D130:E132">D131</f>
        <v>55994</v>
      </c>
      <c r="E130" s="34">
        <f t="shared" si="8"/>
        <v>0</v>
      </c>
      <c r="F130" s="11"/>
    </row>
    <row r="131" spans="1:6" ht="12.75">
      <c r="A131" s="19" t="s">
        <v>14</v>
      </c>
      <c r="B131" s="18" t="s">
        <v>149</v>
      </c>
      <c r="C131" s="18"/>
      <c r="D131" s="35">
        <f t="shared" si="8"/>
        <v>55994</v>
      </c>
      <c r="E131" s="35">
        <f t="shared" si="8"/>
        <v>0</v>
      </c>
      <c r="F131" s="11"/>
    </row>
    <row r="132" spans="1:6" ht="25.5">
      <c r="A132" s="19" t="s">
        <v>44</v>
      </c>
      <c r="B132" s="18" t="s">
        <v>149</v>
      </c>
      <c r="C132" s="18" t="s">
        <v>45</v>
      </c>
      <c r="D132" s="35">
        <f t="shared" si="8"/>
        <v>55994</v>
      </c>
      <c r="E132" s="35">
        <f t="shared" si="8"/>
        <v>0</v>
      </c>
      <c r="F132" s="11"/>
    </row>
    <row r="133" spans="1:6" ht="25.5">
      <c r="A133" s="19" t="s">
        <v>46</v>
      </c>
      <c r="B133" s="18" t="s">
        <v>149</v>
      </c>
      <c r="C133" s="18" t="s">
        <v>47</v>
      </c>
      <c r="D133" s="35">
        <f>SUM(D134:D134)</f>
        <v>55994</v>
      </c>
      <c r="E133" s="35">
        <f>SUM(E134:E134)</f>
        <v>0</v>
      </c>
      <c r="F133" s="11"/>
    </row>
    <row r="134" spans="1:6" ht="38.25">
      <c r="A134" s="19" t="s">
        <v>50</v>
      </c>
      <c r="B134" s="18" t="s">
        <v>149</v>
      </c>
      <c r="C134" s="18" t="s">
        <v>51</v>
      </c>
      <c r="D134" s="35">
        <v>55994</v>
      </c>
      <c r="E134" s="35">
        <v>0</v>
      </c>
      <c r="F134" s="11"/>
    </row>
    <row r="135" spans="1:6" ht="51">
      <c r="A135" s="33" t="s">
        <v>1419</v>
      </c>
      <c r="B135" s="20" t="s">
        <v>164</v>
      </c>
      <c r="C135" s="20"/>
      <c r="D135" s="34">
        <f aca="true" t="shared" si="9" ref="D135:E138">D136</f>
        <v>8424</v>
      </c>
      <c r="E135" s="34">
        <f t="shared" si="9"/>
        <v>10971</v>
      </c>
      <c r="F135" s="11"/>
    </row>
    <row r="136" spans="1:6" ht="38.25">
      <c r="A136" s="19" t="s">
        <v>165</v>
      </c>
      <c r="B136" s="18" t="s">
        <v>166</v>
      </c>
      <c r="C136" s="18"/>
      <c r="D136" s="35">
        <f t="shared" si="9"/>
        <v>8424</v>
      </c>
      <c r="E136" s="35">
        <f t="shared" si="9"/>
        <v>10971</v>
      </c>
      <c r="F136" s="11"/>
    </row>
    <row r="137" spans="1:6" ht="12.75">
      <c r="A137" s="19" t="s">
        <v>31</v>
      </c>
      <c r="B137" s="18" t="s">
        <v>166</v>
      </c>
      <c r="C137" s="18" t="s">
        <v>104</v>
      </c>
      <c r="D137" s="35">
        <f t="shared" si="9"/>
        <v>8424</v>
      </c>
      <c r="E137" s="35">
        <f t="shared" si="9"/>
        <v>10971</v>
      </c>
      <c r="F137" s="11"/>
    </row>
    <row r="138" spans="1:6" ht="38.25">
      <c r="A138" s="19" t="s">
        <v>105</v>
      </c>
      <c r="B138" s="18" t="s">
        <v>166</v>
      </c>
      <c r="C138" s="18" t="s">
        <v>107</v>
      </c>
      <c r="D138" s="35">
        <f t="shared" si="9"/>
        <v>8424</v>
      </c>
      <c r="E138" s="35">
        <f t="shared" si="9"/>
        <v>10971</v>
      </c>
      <c r="F138" s="11"/>
    </row>
    <row r="139" spans="1:6" ht="51">
      <c r="A139" s="19" t="s">
        <v>106</v>
      </c>
      <c r="B139" s="18" t="s">
        <v>166</v>
      </c>
      <c r="C139" s="18" t="s">
        <v>108</v>
      </c>
      <c r="D139" s="35">
        <v>8424</v>
      </c>
      <c r="E139" s="35">
        <v>10971</v>
      </c>
      <c r="F139" s="11"/>
    </row>
    <row r="140" spans="1:6" ht="51">
      <c r="A140" s="31" t="s">
        <v>1460</v>
      </c>
      <c r="B140" s="20" t="s">
        <v>139</v>
      </c>
      <c r="C140" s="20"/>
      <c r="D140" s="34">
        <f>D141+D149</f>
        <v>6579</v>
      </c>
      <c r="E140" s="34">
        <f>E141+E149</f>
        <v>6579</v>
      </c>
      <c r="F140" s="11"/>
    </row>
    <row r="141" spans="1:6" ht="25.5">
      <c r="A141" s="32" t="s">
        <v>113</v>
      </c>
      <c r="B141" s="18" t="s">
        <v>140</v>
      </c>
      <c r="C141" s="18"/>
      <c r="D141" s="35">
        <f>D142+D146</f>
        <v>1642</v>
      </c>
      <c r="E141" s="35">
        <f>E142+E146</f>
        <v>1642</v>
      </c>
      <c r="F141" s="11"/>
    </row>
    <row r="142" spans="1:6" ht="63.75">
      <c r="A142" s="32" t="s">
        <v>37</v>
      </c>
      <c r="B142" s="18" t="s">
        <v>140</v>
      </c>
      <c r="C142" s="18" t="s">
        <v>38</v>
      </c>
      <c r="D142" s="35">
        <f>D143</f>
        <v>1495</v>
      </c>
      <c r="E142" s="35">
        <f>E143</f>
        <v>1495</v>
      </c>
      <c r="F142" s="11"/>
    </row>
    <row r="143" spans="1:6" ht="25.5">
      <c r="A143" s="32" t="s">
        <v>86</v>
      </c>
      <c r="B143" s="18" t="s">
        <v>140</v>
      </c>
      <c r="C143" s="18" t="s">
        <v>87</v>
      </c>
      <c r="D143" s="35">
        <f>D144+D145</f>
        <v>1495</v>
      </c>
      <c r="E143" s="35">
        <f>E144+E145</f>
        <v>1495</v>
      </c>
      <c r="F143" s="11"/>
    </row>
    <row r="144" spans="1:6" ht="12.75">
      <c r="A144" s="19" t="s">
        <v>41</v>
      </c>
      <c r="B144" s="18" t="s">
        <v>140</v>
      </c>
      <c r="C144" s="18" t="s">
        <v>88</v>
      </c>
      <c r="D144" s="35">
        <v>1491</v>
      </c>
      <c r="E144" s="35">
        <v>1491</v>
      </c>
      <c r="F144" s="11"/>
    </row>
    <row r="145" spans="1:6" ht="25.5">
      <c r="A145" s="19" t="s">
        <v>43</v>
      </c>
      <c r="B145" s="18" t="s">
        <v>140</v>
      </c>
      <c r="C145" s="18" t="s">
        <v>89</v>
      </c>
      <c r="D145" s="35">
        <v>4</v>
      </c>
      <c r="E145" s="35">
        <v>4</v>
      </c>
      <c r="F145" s="11"/>
    </row>
    <row r="146" spans="1:6" ht="25.5">
      <c r="A146" s="19" t="s">
        <v>44</v>
      </c>
      <c r="B146" s="18" t="s">
        <v>140</v>
      </c>
      <c r="C146" s="18" t="s">
        <v>45</v>
      </c>
      <c r="D146" s="35">
        <f>D147</f>
        <v>147</v>
      </c>
      <c r="E146" s="35">
        <f>E147</f>
        <v>147</v>
      </c>
      <c r="F146" s="11"/>
    </row>
    <row r="147" spans="1:6" ht="25.5">
      <c r="A147" s="19" t="s">
        <v>46</v>
      </c>
      <c r="B147" s="18" t="s">
        <v>140</v>
      </c>
      <c r="C147" s="18" t="s">
        <v>47</v>
      </c>
      <c r="D147" s="35">
        <f>D148</f>
        <v>147</v>
      </c>
      <c r="E147" s="35">
        <f>E148</f>
        <v>147</v>
      </c>
      <c r="F147" s="11"/>
    </row>
    <row r="148" spans="1:6" ht="25.5">
      <c r="A148" s="19" t="s">
        <v>52</v>
      </c>
      <c r="B148" s="18" t="s">
        <v>140</v>
      </c>
      <c r="C148" s="18" t="s">
        <v>53</v>
      </c>
      <c r="D148" s="35">
        <v>147</v>
      </c>
      <c r="E148" s="35">
        <v>147</v>
      </c>
      <c r="F148" s="11"/>
    </row>
    <row r="149" spans="1:6" ht="25.5">
      <c r="A149" s="19" t="s">
        <v>76</v>
      </c>
      <c r="B149" s="18" t="s">
        <v>153</v>
      </c>
      <c r="C149" s="18"/>
      <c r="D149" s="35">
        <f>D150+D153+D157</f>
        <v>4937</v>
      </c>
      <c r="E149" s="35">
        <f>E150+E153+E157</f>
        <v>4937</v>
      </c>
      <c r="F149" s="11"/>
    </row>
    <row r="150" spans="1:6" ht="63.75">
      <c r="A150" s="32" t="s">
        <v>37</v>
      </c>
      <c r="B150" s="18" t="s">
        <v>153</v>
      </c>
      <c r="C150" s="18" t="s">
        <v>38</v>
      </c>
      <c r="D150" s="35">
        <f>D151</f>
        <v>4114</v>
      </c>
      <c r="E150" s="35">
        <f>E151</f>
        <v>4114</v>
      </c>
      <c r="F150" s="11"/>
    </row>
    <row r="151" spans="1:6" ht="25.5">
      <c r="A151" s="32" t="s">
        <v>39</v>
      </c>
      <c r="B151" s="18" t="s">
        <v>153</v>
      </c>
      <c r="C151" s="18" t="s">
        <v>40</v>
      </c>
      <c r="D151" s="35">
        <f>D152</f>
        <v>4114</v>
      </c>
      <c r="E151" s="35">
        <f>E152</f>
        <v>4114</v>
      </c>
      <c r="F151" s="11"/>
    </row>
    <row r="152" spans="1:6" ht="12.75">
      <c r="A152" s="19" t="s">
        <v>41</v>
      </c>
      <c r="B152" s="18" t="s">
        <v>153</v>
      </c>
      <c r="C152" s="18" t="s">
        <v>42</v>
      </c>
      <c r="D152" s="35">
        <v>4114</v>
      </c>
      <c r="E152" s="35">
        <v>4114</v>
      </c>
      <c r="F152" s="11"/>
    </row>
    <row r="153" spans="1:6" ht="25.5">
      <c r="A153" s="19" t="s">
        <v>44</v>
      </c>
      <c r="B153" s="18" t="s">
        <v>153</v>
      </c>
      <c r="C153" s="18" t="s">
        <v>45</v>
      </c>
      <c r="D153" s="35">
        <f>D154</f>
        <v>780</v>
      </c>
      <c r="E153" s="35">
        <f>E154</f>
        <v>780</v>
      </c>
      <c r="F153" s="11"/>
    </row>
    <row r="154" spans="1:6" ht="25.5">
      <c r="A154" s="19" t="s">
        <v>46</v>
      </c>
      <c r="B154" s="18" t="s">
        <v>153</v>
      </c>
      <c r="C154" s="18" t="s">
        <v>47</v>
      </c>
      <c r="D154" s="35">
        <f>D155+D156</f>
        <v>780</v>
      </c>
      <c r="E154" s="35">
        <f>E155+E156</f>
        <v>780</v>
      </c>
      <c r="F154" s="11"/>
    </row>
    <row r="155" spans="1:6" ht="25.5">
      <c r="A155" s="19" t="s">
        <v>48</v>
      </c>
      <c r="B155" s="18" t="s">
        <v>153</v>
      </c>
      <c r="C155" s="18" t="s">
        <v>49</v>
      </c>
      <c r="D155" s="35">
        <v>343</v>
      </c>
      <c r="E155" s="35">
        <v>343</v>
      </c>
      <c r="F155" s="11"/>
    </row>
    <row r="156" spans="1:6" ht="25.5">
      <c r="A156" s="19" t="s">
        <v>52</v>
      </c>
      <c r="B156" s="18" t="s">
        <v>153</v>
      </c>
      <c r="C156" s="18" t="s">
        <v>53</v>
      </c>
      <c r="D156" s="35">
        <v>437</v>
      </c>
      <c r="E156" s="35">
        <v>437</v>
      </c>
      <c r="F156" s="11"/>
    </row>
    <row r="157" spans="1:6" ht="12.75">
      <c r="A157" s="19" t="s">
        <v>58</v>
      </c>
      <c r="B157" s="18" t="s">
        <v>153</v>
      </c>
      <c r="C157" s="18" t="s">
        <v>59</v>
      </c>
      <c r="D157" s="35">
        <f>D158</f>
        <v>43</v>
      </c>
      <c r="E157" s="35">
        <f>E158</f>
        <v>43</v>
      </c>
      <c r="F157" s="11"/>
    </row>
    <row r="158" spans="1:6" ht="12.75">
      <c r="A158" s="19" t="s">
        <v>96</v>
      </c>
      <c r="B158" s="18" t="s">
        <v>153</v>
      </c>
      <c r="C158" s="18" t="s">
        <v>97</v>
      </c>
      <c r="D158" s="35">
        <f>D159+D160</f>
        <v>43</v>
      </c>
      <c r="E158" s="35">
        <f>E159+E160</f>
        <v>43</v>
      </c>
      <c r="F158" s="11"/>
    </row>
    <row r="159" spans="1:6" ht="25.5">
      <c r="A159" s="19" t="s">
        <v>100</v>
      </c>
      <c r="B159" s="18" t="s">
        <v>153</v>
      </c>
      <c r="C159" s="18" t="s">
        <v>98</v>
      </c>
      <c r="D159" s="35">
        <v>39</v>
      </c>
      <c r="E159" s="35">
        <v>39</v>
      </c>
      <c r="F159" s="11"/>
    </row>
    <row r="160" spans="1:6" ht="12.75">
      <c r="A160" s="19" t="s">
        <v>101</v>
      </c>
      <c r="B160" s="18" t="s">
        <v>153</v>
      </c>
      <c r="C160" s="18" t="s">
        <v>99</v>
      </c>
      <c r="D160" s="35">
        <v>4</v>
      </c>
      <c r="E160" s="35">
        <v>4</v>
      </c>
      <c r="F160" s="11"/>
    </row>
    <row r="161" spans="1:6" ht="38.25">
      <c r="A161" s="71" t="s">
        <v>270</v>
      </c>
      <c r="B161" s="30" t="s">
        <v>127</v>
      </c>
      <c r="C161" s="40"/>
      <c r="D161" s="72">
        <f>D162+D183+D196+D201+D205+D210+D219+D244+D249+D266+D271+D276</f>
        <v>1430034.7</v>
      </c>
      <c r="E161" s="72">
        <f>E162+E183+E196+E201+E205+E210+E219+E244+E249+E266+E271+E276</f>
        <v>1478025.1</v>
      </c>
      <c r="F161" s="11"/>
    </row>
    <row r="162" spans="1:6" ht="38.25">
      <c r="A162" s="31" t="s">
        <v>1440</v>
      </c>
      <c r="B162" s="20" t="s">
        <v>218</v>
      </c>
      <c r="C162" s="20"/>
      <c r="D162" s="34">
        <f>D163+D171+D177</f>
        <v>567197.2</v>
      </c>
      <c r="E162" s="34">
        <f>E163+E171+E177</f>
        <v>573763</v>
      </c>
      <c r="F162" s="11"/>
    </row>
    <row r="163" spans="1:6" ht="12.75">
      <c r="A163" s="42" t="s">
        <v>20</v>
      </c>
      <c r="B163" s="18" t="s">
        <v>219</v>
      </c>
      <c r="C163" s="18"/>
      <c r="D163" s="35">
        <f>D164</f>
        <v>538067</v>
      </c>
      <c r="E163" s="35">
        <f>E164</f>
        <v>544632.8</v>
      </c>
      <c r="F163" s="11"/>
    </row>
    <row r="164" spans="1:6" ht="51">
      <c r="A164" s="19" t="s">
        <v>62</v>
      </c>
      <c r="B164" s="18" t="s">
        <v>219</v>
      </c>
      <c r="C164" s="18" t="s">
        <v>63</v>
      </c>
      <c r="D164" s="35">
        <f>D165+D168</f>
        <v>538067</v>
      </c>
      <c r="E164" s="35">
        <f>E165+E168</f>
        <v>544632.8</v>
      </c>
      <c r="F164" s="11"/>
    </row>
    <row r="165" spans="1:6" ht="12.75">
      <c r="A165" s="19" t="s">
        <v>77</v>
      </c>
      <c r="B165" s="18" t="s">
        <v>219</v>
      </c>
      <c r="C165" s="18" t="s">
        <v>78</v>
      </c>
      <c r="D165" s="35">
        <f>D166+D167</f>
        <v>349281.4</v>
      </c>
      <c r="E165" s="35">
        <f>E166+E167</f>
        <v>351798.8</v>
      </c>
      <c r="F165" s="11"/>
    </row>
    <row r="166" spans="1:6" ht="63.75">
      <c r="A166" s="19" t="s">
        <v>79</v>
      </c>
      <c r="B166" s="18" t="s">
        <v>219</v>
      </c>
      <c r="C166" s="18" t="s">
        <v>80</v>
      </c>
      <c r="D166" s="35">
        <v>341281.4</v>
      </c>
      <c r="E166" s="35">
        <v>351798.8</v>
      </c>
      <c r="F166" s="11"/>
    </row>
    <row r="167" spans="1:6" ht="25.5">
      <c r="A167" s="19" t="s">
        <v>94</v>
      </c>
      <c r="B167" s="18" t="s">
        <v>219</v>
      </c>
      <c r="C167" s="18" t="s">
        <v>95</v>
      </c>
      <c r="D167" s="35">
        <v>8000</v>
      </c>
      <c r="E167" s="35">
        <v>0</v>
      </c>
      <c r="F167" s="11"/>
    </row>
    <row r="168" spans="1:6" ht="12.75">
      <c r="A168" s="32" t="s">
        <v>64</v>
      </c>
      <c r="B168" s="18" t="s">
        <v>219</v>
      </c>
      <c r="C168" s="18" t="s">
        <v>65</v>
      </c>
      <c r="D168" s="35">
        <f>D169+D170</f>
        <v>188785.6</v>
      </c>
      <c r="E168" s="35">
        <f>E169+E170</f>
        <v>192834</v>
      </c>
      <c r="F168" s="11"/>
    </row>
    <row r="169" spans="1:6" ht="63.75">
      <c r="A169" s="32" t="s">
        <v>66</v>
      </c>
      <c r="B169" s="18" t="s">
        <v>219</v>
      </c>
      <c r="C169" s="18" t="s">
        <v>67</v>
      </c>
      <c r="D169" s="35">
        <v>185059</v>
      </c>
      <c r="E169" s="35">
        <v>192834</v>
      </c>
      <c r="F169" s="11"/>
    </row>
    <row r="170" spans="1:6" ht="25.5">
      <c r="A170" s="32" t="s">
        <v>220</v>
      </c>
      <c r="B170" s="18" t="s">
        <v>219</v>
      </c>
      <c r="C170" s="18" t="s">
        <v>221</v>
      </c>
      <c r="D170" s="35">
        <v>3726.6</v>
      </c>
      <c r="E170" s="35">
        <v>0</v>
      </c>
      <c r="F170" s="11"/>
    </row>
    <row r="171" spans="1:6" ht="63.75">
      <c r="A171" s="19" t="s">
        <v>33</v>
      </c>
      <c r="B171" s="18" t="s">
        <v>222</v>
      </c>
      <c r="C171" s="18"/>
      <c r="D171" s="35">
        <f>D172</f>
        <v>7981.2</v>
      </c>
      <c r="E171" s="35">
        <f>E172</f>
        <v>7981.2</v>
      </c>
      <c r="F171" s="11"/>
    </row>
    <row r="172" spans="1:6" ht="51">
      <c r="A172" s="19" t="s">
        <v>62</v>
      </c>
      <c r="B172" s="18" t="s">
        <v>222</v>
      </c>
      <c r="C172" s="18" t="s">
        <v>63</v>
      </c>
      <c r="D172" s="35">
        <f>D173+D175</f>
        <v>7981.2</v>
      </c>
      <c r="E172" s="35">
        <f>E173+E175</f>
        <v>7981.2</v>
      </c>
      <c r="F172" s="11"/>
    </row>
    <row r="173" spans="1:6" ht="12.75">
      <c r="A173" s="19" t="s">
        <v>77</v>
      </c>
      <c r="B173" s="18" t="s">
        <v>222</v>
      </c>
      <c r="C173" s="18" t="s">
        <v>78</v>
      </c>
      <c r="D173" s="35">
        <f>D174</f>
        <v>5188.2</v>
      </c>
      <c r="E173" s="35">
        <f>E174</f>
        <v>5188.2</v>
      </c>
      <c r="F173" s="11"/>
    </row>
    <row r="174" spans="1:6" ht="63.75">
      <c r="A174" s="19" t="s">
        <v>79</v>
      </c>
      <c r="B174" s="18" t="s">
        <v>222</v>
      </c>
      <c r="C174" s="18" t="s">
        <v>80</v>
      </c>
      <c r="D174" s="35">
        <v>5188.2</v>
      </c>
      <c r="E174" s="35">
        <v>5188.2</v>
      </c>
      <c r="F174" s="11"/>
    </row>
    <row r="175" spans="1:6" ht="12.75">
      <c r="A175" s="32" t="s">
        <v>64</v>
      </c>
      <c r="B175" s="18" t="s">
        <v>222</v>
      </c>
      <c r="C175" s="18" t="s">
        <v>65</v>
      </c>
      <c r="D175" s="35">
        <f>D176</f>
        <v>2793</v>
      </c>
      <c r="E175" s="35">
        <f>E176</f>
        <v>2793</v>
      </c>
      <c r="F175" s="11"/>
    </row>
    <row r="176" spans="1:6" ht="63.75">
      <c r="A176" s="32" t="s">
        <v>66</v>
      </c>
      <c r="B176" s="18" t="s">
        <v>222</v>
      </c>
      <c r="C176" s="18" t="s">
        <v>67</v>
      </c>
      <c r="D176" s="35">
        <v>2793</v>
      </c>
      <c r="E176" s="35">
        <v>2793</v>
      </c>
      <c r="F176" s="11"/>
    </row>
    <row r="177" spans="1:6" ht="63.75">
      <c r="A177" s="19" t="s">
        <v>35</v>
      </c>
      <c r="B177" s="18" t="s">
        <v>249</v>
      </c>
      <c r="C177" s="18"/>
      <c r="D177" s="35">
        <f>D178</f>
        <v>21149</v>
      </c>
      <c r="E177" s="35">
        <f>E178</f>
        <v>21149</v>
      </c>
      <c r="F177" s="11"/>
    </row>
    <row r="178" spans="1:6" ht="51">
      <c r="A178" s="19" t="s">
        <v>62</v>
      </c>
      <c r="B178" s="18" t="s">
        <v>249</v>
      </c>
      <c r="C178" s="18" t="s">
        <v>63</v>
      </c>
      <c r="D178" s="35">
        <f>D179+D181</f>
        <v>21149</v>
      </c>
      <c r="E178" s="35">
        <f>E179+E181</f>
        <v>21149</v>
      </c>
      <c r="F178" s="11"/>
    </row>
    <row r="179" spans="1:6" ht="12.75">
      <c r="A179" s="19" t="s">
        <v>77</v>
      </c>
      <c r="B179" s="18" t="s">
        <v>249</v>
      </c>
      <c r="C179" s="18" t="s">
        <v>78</v>
      </c>
      <c r="D179" s="35">
        <f>D180</f>
        <v>13747</v>
      </c>
      <c r="E179" s="35">
        <f>E180</f>
        <v>13747</v>
      </c>
      <c r="F179" s="11"/>
    </row>
    <row r="180" spans="1:6" ht="63.75">
      <c r="A180" s="19" t="s">
        <v>79</v>
      </c>
      <c r="B180" s="18" t="s">
        <v>249</v>
      </c>
      <c r="C180" s="18" t="s">
        <v>80</v>
      </c>
      <c r="D180" s="35">
        <v>13747</v>
      </c>
      <c r="E180" s="35">
        <v>13747</v>
      </c>
      <c r="F180" s="11"/>
    </row>
    <row r="181" spans="1:6" ht="12.75">
      <c r="A181" s="32" t="s">
        <v>64</v>
      </c>
      <c r="B181" s="18" t="s">
        <v>249</v>
      </c>
      <c r="C181" s="18" t="s">
        <v>65</v>
      </c>
      <c r="D181" s="35">
        <f>D182</f>
        <v>7402</v>
      </c>
      <c r="E181" s="35">
        <f>E182</f>
        <v>7402</v>
      </c>
      <c r="F181" s="11"/>
    </row>
    <row r="182" spans="1:6" ht="63.75">
      <c r="A182" s="32" t="s">
        <v>66</v>
      </c>
      <c r="B182" s="18" t="s">
        <v>249</v>
      </c>
      <c r="C182" s="18" t="s">
        <v>67</v>
      </c>
      <c r="D182" s="35">
        <v>7402</v>
      </c>
      <c r="E182" s="35">
        <v>7402</v>
      </c>
      <c r="F182" s="11"/>
    </row>
    <row r="183" spans="1:6" ht="38.25">
      <c r="A183" s="31" t="s">
        <v>1441</v>
      </c>
      <c r="B183" s="20" t="s">
        <v>223</v>
      </c>
      <c r="C183" s="20"/>
      <c r="D183" s="34">
        <f>D184+D188+D192</f>
        <v>622449.2000000001</v>
      </c>
      <c r="E183" s="34">
        <f>E184+E188+E192</f>
        <v>657769.7000000001</v>
      </c>
      <c r="F183" s="11"/>
    </row>
    <row r="184" spans="1:6" ht="38.25">
      <c r="A184" s="42" t="s">
        <v>695</v>
      </c>
      <c r="B184" s="18" t="s">
        <v>224</v>
      </c>
      <c r="C184" s="18"/>
      <c r="D184" s="35">
        <f aca="true" t="shared" si="10" ref="D184:E186">D185</f>
        <v>619211.5</v>
      </c>
      <c r="E184" s="35">
        <f t="shared" si="10"/>
        <v>654532</v>
      </c>
      <c r="F184" s="11"/>
    </row>
    <row r="185" spans="1:6" ht="51">
      <c r="A185" s="19" t="s">
        <v>62</v>
      </c>
      <c r="B185" s="18" t="s">
        <v>224</v>
      </c>
      <c r="C185" s="18" t="s">
        <v>63</v>
      </c>
      <c r="D185" s="35">
        <f t="shared" si="10"/>
        <v>619211.5</v>
      </c>
      <c r="E185" s="35">
        <f t="shared" si="10"/>
        <v>654532</v>
      </c>
      <c r="F185" s="11"/>
    </row>
    <row r="186" spans="1:6" ht="12.75">
      <c r="A186" s="19" t="s">
        <v>77</v>
      </c>
      <c r="B186" s="18" t="s">
        <v>224</v>
      </c>
      <c r="C186" s="18" t="s">
        <v>78</v>
      </c>
      <c r="D186" s="35">
        <f t="shared" si="10"/>
        <v>619211.5</v>
      </c>
      <c r="E186" s="35">
        <f t="shared" si="10"/>
        <v>654532</v>
      </c>
      <c r="F186" s="11"/>
    </row>
    <row r="187" spans="1:6" ht="63.75">
      <c r="A187" s="19" t="s">
        <v>79</v>
      </c>
      <c r="B187" s="18" t="s">
        <v>224</v>
      </c>
      <c r="C187" s="18" t="s">
        <v>80</v>
      </c>
      <c r="D187" s="35">
        <v>619211.5</v>
      </c>
      <c r="E187" s="35">
        <v>654532</v>
      </c>
      <c r="F187" s="11"/>
    </row>
    <row r="188" spans="1:6" ht="63.75">
      <c r="A188" s="19" t="s">
        <v>83</v>
      </c>
      <c r="B188" s="18" t="s">
        <v>245</v>
      </c>
      <c r="C188" s="40"/>
      <c r="D188" s="35">
        <f aca="true" t="shared" si="11" ref="D188:E190">D189</f>
        <v>438.8</v>
      </c>
      <c r="E188" s="35">
        <f t="shared" si="11"/>
        <v>438.8</v>
      </c>
      <c r="F188" s="11"/>
    </row>
    <row r="189" spans="1:6" ht="51">
      <c r="A189" s="19" t="s">
        <v>62</v>
      </c>
      <c r="B189" s="18" t="s">
        <v>245</v>
      </c>
      <c r="C189" s="18" t="s">
        <v>63</v>
      </c>
      <c r="D189" s="35">
        <f t="shared" si="11"/>
        <v>438.8</v>
      </c>
      <c r="E189" s="35">
        <f t="shared" si="11"/>
        <v>438.8</v>
      </c>
      <c r="F189" s="11"/>
    </row>
    <row r="190" spans="1:6" ht="12.75">
      <c r="A190" s="19" t="s">
        <v>77</v>
      </c>
      <c r="B190" s="18" t="s">
        <v>245</v>
      </c>
      <c r="C190" s="18" t="s">
        <v>78</v>
      </c>
      <c r="D190" s="35">
        <f t="shared" si="11"/>
        <v>438.8</v>
      </c>
      <c r="E190" s="35">
        <f t="shared" si="11"/>
        <v>438.8</v>
      </c>
      <c r="F190" s="11"/>
    </row>
    <row r="191" spans="1:6" ht="25.5">
      <c r="A191" s="19" t="s">
        <v>94</v>
      </c>
      <c r="B191" s="18" t="s">
        <v>245</v>
      </c>
      <c r="C191" s="18" t="s">
        <v>95</v>
      </c>
      <c r="D191" s="35">
        <v>438.8</v>
      </c>
      <c r="E191" s="35">
        <v>438.8</v>
      </c>
      <c r="F191" s="11"/>
    </row>
    <row r="192" spans="1:6" ht="38.25">
      <c r="A192" s="19" t="s">
        <v>29</v>
      </c>
      <c r="B192" s="18" t="s">
        <v>246</v>
      </c>
      <c r="C192" s="40"/>
      <c r="D192" s="35">
        <f aca="true" t="shared" si="12" ref="D192:E194">D193</f>
        <v>2798.9</v>
      </c>
      <c r="E192" s="35">
        <f t="shared" si="12"/>
        <v>2798.9</v>
      </c>
      <c r="F192" s="11"/>
    </row>
    <row r="193" spans="1:6" ht="51">
      <c r="A193" s="19" t="s">
        <v>62</v>
      </c>
      <c r="B193" s="18" t="s">
        <v>246</v>
      </c>
      <c r="C193" s="18" t="s">
        <v>63</v>
      </c>
      <c r="D193" s="35">
        <f t="shared" si="12"/>
        <v>2798.9</v>
      </c>
      <c r="E193" s="35">
        <f t="shared" si="12"/>
        <v>2798.9</v>
      </c>
      <c r="F193" s="11"/>
    </row>
    <row r="194" spans="1:6" ht="12.75">
      <c r="A194" s="19" t="s">
        <v>77</v>
      </c>
      <c r="B194" s="18" t="s">
        <v>246</v>
      </c>
      <c r="C194" s="18" t="s">
        <v>78</v>
      </c>
      <c r="D194" s="35">
        <f t="shared" si="12"/>
        <v>2798.9</v>
      </c>
      <c r="E194" s="35">
        <f t="shared" si="12"/>
        <v>2798.9</v>
      </c>
      <c r="F194" s="11"/>
    </row>
    <row r="195" spans="1:6" ht="25.5">
      <c r="A195" s="19" t="s">
        <v>94</v>
      </c>
      <c r="B195" s="18" t="s">
        <v>246</v>
      </c>
      <c r="C195" s="18" t="s">
        <v>95</v>
      </c>
      <c r="D195" s="35">
        <v>2798.9</v>
      </c>
      <c r="E195" s="35">
        <v>2798.9</v>
      </c>
      <c r="F195" s="11"/>
    </row>
    <row r="196" spans="1:6" ht="51">
      <c r="A196" s="31" t="s">
        <v>1442</v>
      </c>
      <c r="B196" s="20" t="s">
        <v>225</v>
      </c>
      <c r="C196" s="20"/>
      <c r="D196" s="34">
        <f aca="true" t="shared" si="13" ref="D196:E199">D197</f>
        <v>89606</v>
      </c>
      <c r="E196" s="34">
        <f t="shared" si="13"/>
        <v>93606</v>
      </c>
      <c r="F196" s="11"/>
    </row>
    <row r="197" spans="1:6" ht="12.75">
      <c r="A197" s="42" t="s">
        <v>8</v>
      </c>
      <c r="B197" s="18" t="s">
        <v>226</v>
      </c>
      <c r="C197" s="18"/>
      <c r="D197" s="35">
        <f t="shared" si="13"/>
        <v>89606</v>
      </c>
      <c r="E197" s="35">
        <f t="shared" si="13"/>
        <v>93606</v>
      </c>
      <c r="F197" s="11"/>
    </row>
    <row r="198" spans="1:6" ht="51">
      <c r="A198" s="19" t="s">
        <v>62</v>
      </c>
      <c r="B198" s="18" t="s">
        <v>226</v>
      </c>
      <c r="C198" s="18" t="s">
        <v>63</v>
      </c>
      <c r="D198" s="35">
        <f t="shared" si="13"/>
        <v>89606</v>
      </c>
      <c r="E198" s="35">
        <f t="shared" si="13"/>
        <v>93606</v>
      </c>
      <c r="F198" s="11"/>
    </row>
    <row r="199" spans="1:6" ht="12.75">
      <c r="A199" s="19" t="s">
        <v>77</v>
      </c>
      <c r="B199" s="18" t="s">
        <v>226</v>
      </c>
      <c r="C199" s="18" t="s">
        <v>78</v>
      </c>
      <c r="D199" s="35">
        <f t="shared" si="13"/>
        <v>89606</v>
      </c>
      <c r="E199" s="35">
        <f t="shared" si="13"/>
        <v>93606</v>
      </c>
      <c r="F199" s="11"/>
    </row>
    <row r="200" spans="1:6" ht="63.75">
      <c r="A200" s="19" t="s">
        <v>79</v>
      </c>
      <c r="B200" s="18" t="s">
        <v>226</v>
      </c>
      <c r="C200" s="18" t="s">
        <v>80</v>
      </c>
      <c r="D200" s="35">
        <v>89606</v>
      </c>
      <c r="E200" s="35">
        <v>93606</v>
      </c>
      <c r="F200" s="11"/>
    </row>
    <row r="201" spans="1:6" ht="51">
      <c r="A201" s="31" t="s">
        <v>1443</v>
      </c>
      <c r="B201" s="20" t="s">
        <v>233</v>
      </c>
      <c r="C201" s="20"/>
      <c r="D201" s="34">
        <f aca="true" t="shared" si="14" ref="D201:E203">D202</f>
        <v>12278</v>
      </c>
      <c r="E201" s="34">
        <f t="shared" si="14"/>
        <v>12278</v>
      </c>
      <c r="F201" s="11"/>
    </row>
    <row r="202" spans="1:6" ht="12.75">
      <c r="A202" s="42" t="s">
        <v>8</v>
      </c>
      <c r="B202" s="18" t="s">
        <v>234</v>
      </c>
      <c r="C202" s="18"/>
      <c r="D202" s="35">
        <f t="shared" si="14"/>
        <v>12278</v>
      </c>
      <c r="E202" s="35">
        <f t="shared" si="14"/>
        <v>12278</v>
      </c>
      <c r="F202" s="11"/>
    </row>
    <row r="203" spans="1:6" ht="12.75">
      <c r="A203" s="32" t="s">
        <v>64</v>
      </c>
      <c r="B203" s="18" t="s">
        <v>234</v>
      </c>
      <c r="C203" s="18" t="s">
        <v>65</v>
      </c>
      <c r="D203" s="35">
        <f t="shared" si="14"/>
        <v>12278</v>
      </c>
      <c r="E203" s="35">
        <f t="shared" si="14"/>
        <v>12278</v>
      </c>
      <c r="F203" s="11"/>
    </row>
    <row r="204" spans="1:6" ht="63.75">
      <c r="A204" s="32" t="s">
        <v>66</v>
      </c>
      <c r="B204" s="18" t="s">
        <v>234</v>
      </c>
      <c r="C204" s="18" t="s">
        <v>67</v>
      </c>
      <c r="D204" s="35">
        <v>12278</v>
      </c>
      <c r="E204" s="35">
        <v>12278</v>
      </c>
      <c r="F204" s="11"/>
    </row>
    <row r="205" spans="1:6" ht="51">
      <c r="A205" s="31" t="s">
        <v>1444</v>
      </c>
      <c r="B205" s="20" t="s">
        <v>235</v>
      </c>
      <c r="C205" s="20"/>
      <c r="D205" s="34">
        <f>D206</f>
        <v>3001</v>
      </c>
      <c r="E205" s="34">
        <f>E206</f>
        <v>3001</v>
      </c>
      <c r="F205" s="11"/>
    </row>
    <row r="206" spans="1:6" ht="12.75">
      <c r="A206" s="42" t="s">
        <v>746</v>
      </c>
      <c r="B206" s="18" t="s">
        <v>236</v>
      </c>
      <c r="C206" s="18"/>
      <c r="D206" s="35">
        <f>D209</f>
        <v>3001</v>
      </c>
      <c r="E206" s="35">
        <f>E209</f>
        <v>3001</v>
      </c>
      <c r="F206" s="11"/>
    </row>
    <row r="207" spans="1:6" ht="51">
      <c r="A207" s="19" t="s">
        <v>62</v>
      </c>
      <c r="B207" s="18" t="s">
        <v>236</v>
      </c>
      <c r="C207" s="18" t="s">
        <v>63</v>
      </c>
      <c r="D207" s="35">
        <f>D208</f>
        <v>3001</v>
      </c>
      <c r="E207" s="35">
        <f>E208</f>
        <v>3001</v>
      </c>
      <c r="F207" s="11"/>
    </row>
    <row r="208" spans="1:6" ht="12.75">
      <c r="A208" s="19" t="s">
        <v>77</v>
      </c>
      <c r="B208" s="18" t="s">
        <v>236</v>
      </c>
      <c r="C208" s="18" t="s">
        <v>78</v>
      </c>
      <c r="D208" s="35">
        <f>D209</f>
        <v>3001</v>
      </c>
      <c r="E208" s="35">
        <f>E209</f>
        <v>3001</v>
      </c>
      <c r="F208" s="11"/>
    </row>
    <row r="209" spans="1:6" ht="63.75">
      <c r="A209" s="19" t="s">
        <v>79</v>
      </c>
      <c r="B209" s="18" t="s">
        <v>236</v>
      </c>
      <c r="C209" s="18" t="s">
        <v>80</v>
      </c>
      <c r="D209" s="35">
        <v>3001</v>
      </c>
      <c r="E209" s="35">
        <v>3001</v>
      </c>
      <c r="F209" s="11"/>
    </row>
    <row r="210" spans="1:6" ht="38.25">
      <c r="A210" s="31" t="s">
        <v>1445</v>
      </c>
      <c r="B210" s="20" t="s">
        <v>227</v>
      </c>
      <c r="C210" s="20"/>
      <c r="D210" s="34">
        <f>D211+D215</f>
        <v>9382</v>
      </c>
      <c r="E210" s="34">
        <f>E211+E215</f>
        <v>9382</v>
      </c>
      <c r="F210" s="11"/>
    </row>
    <row r="211" spans="1:6" ht="25.5">
      <c r="A211" s="32" t="s">
        <v>26</v>
      </c>
      <c r="B211" s="18" t="s">
        <v>228</v>
      </c>
      <c r="C211" s="18"/>
      <c r="D211" s="35">
        <f>D214</f>
        <v>404</v>
      </c>
      <c r="E211" s="35">
        <f>E214</f>
        <v>404</v>
      </c>
      <c r="F211" s="11"/>
    </row>
    <row r="212" spans="1:6" ht="51">
      <c r="A212" s="19" t="s">
        <v>62</v>
      </c>
      <c r="B212" s="18" t="s">
        <v>228</v>
      </c>
      <c r="C212" s="18" t="s">
        <v>63</v>
      </c>
      <c r="D212" s="35">
        <f>D213</f>
        <v>404</v>
      </c>
      <c r="E212" s="35">
        <f>E213</f>
        <v>404</v>
      </c>
      <c r="F212" s="11"/>
    </row>
    <row r="213" spans="1:6" ht="12.75">
      <c r="A213" s="19" t="s">
        <v>77</v>
      </c>
      <c r="B213" s="18" t="s">
        <v>228</v>
      </c>
      <c r="C213" s="18" t="s">
        <v>78</v>
      </c>
      <c r="D213" s="35">
        <f>D214</f>
        <v>404</v>
      </c>
      <c r="E213" s="35">
        <f>E214</f>
        <v>404</v>
      </c>
      <c r="F213" s="11"/>
    </row>
    <row r="214" spans="1:6" ht="63.75">
      <c r="A214" s="19" t="s">
        <v>79</v>
      </c>
      <c r="B214" s="18" t="s">
        <v>228</v>
      </c>
      <c r="C214" s="18" t="s">
        <v>80</v>
      </c>
      <c r="D214" s="35">
        <v>404</v>
      </c>
      <c r="E214" s="35">
        <v>404</v>
      </c>
      <c r="F214" s="11"/>
    </row>
    <row r="215" spans="1:6" ht="76.5">
      <c r="A215" s="42" t="s">
        <v>3</v>
      </c>
      <c r="B215" s="18" t="s">
        <v>239</v>
      </c>
      <c r="C215" s="18"/>
      <c r="D215" s="35">
        <f aca="true" t="shared" si="15" ref="D215:E217">D216</f>
        <v>8978</v>
      </c>
      <c r="E215" s="35">
        <f t="shared" si="15"/>
        <v>8978</v>
      </c>
      <c r="F215" s="11"/>
    </row>
    <row r="216" spans="1:6" ht="51">
      <c r="A216" s="19" t="s">
        <v>62</v>
      </c>
      <c r="B216" s="18" t="s">
        <v>239</v>
      </c>
      <c r="C216" s="18" t="s">
        <v>63</v>
      </c>
      <c r="D216" s="35">
        <f t="shared" si="15"/>
        <v>8978</v>
      </c>
      <c r="E216" s="35">
        <f t="shared" si="15"/>
        <v>8978</v>
      </c>
      <c r="F216" s="11"/>
    </row>
    <row r="217" spans="1:6" ht="12.75">
      <c r="A217" s="19" t="s">
        <v>77</v>
      </c>
      <c r="B217" s="18" t="s">
        <v>239</v>
      </c>
      <c r="C217" s="18" t="s">
        <v>78</v>
      </c>
      <c r="D217" s="35">
        <f t="shared" si="15"/>
        <v>8978</v>
      </c>
      <c r="E217" s="35">
        <f t="shared" si="15"/>
        <v>8978</v>
      </c>
      <c r="F217" s="11"/>
    </row>
    <row r="218" spans="1:6" ht="63.75">
      <c r="A218" s="19" t="s">
        <v>79</v>
      </c>
      <c r="B218" s="18" t="s">
        <v>239</v>
      </c>
      <c r="C218" s="18" t="s">
        <v>80</v>
      </c>
      <c r="D218" s="35">
        <v>8978</v>
      </c>
      <c r="E218" s="35">
        <v>8978</v>
      </c>
      <c r="F218" s="11"/>
    </row>
    <row r="219" spans="1:6" ht="51">
      <c r="A219" s="31" t="s">
        <v>1446</v>
      </c>
      <c r="B219" s="20" t="s">
        <v>271</v>
      </c>
      <c r="C219" s="20"/>
      <c r="D219" s="34">
        <f>D220+D236+D240+D228+D232+D224</f>
        <v>33245.299999999996</v>
      </c>
      <c r="E219" s="34">
        <f>E220+E236+E240+E228+E232+E224</f>
        <v>33349.4</v>
      </c>
      <c r="F219" s="11"/>
    </row>
    <row r="220" spans="1:6" ht="51">
      <c r="A220" s="32" t="s">
        <v>247</v>
      </c>
      <c r="B220" s="18" t="s">
        <v>248</v>
      </c>
      <c r="C220" s="18"/>
      <c r="D220" s="35">
        <f aca="true" t="shared" si="16" ref="D220:E222">D221</f>
        <v>933.6</v>
      </c>
      <c r="E220" s="35">
        <f t="shared" si="16"/>
        <v>979.5</v>
      </c>
      <c r="F220" s="11"/>
    </row>
    <row r="221" spans="1:6" ht="12.75">
      <c r="A221" s="19" t="s">
        <v>17</v>
      </c>
      <c r="B221" s="18" t="s">
        <v>248</v>
      </c>
      <c r="C221" s="18" t="s">
        <v>55</v>
      </c>
      <c r="D221" s="35">
        <f t="shared" si="16"/>
        <v>933.6</v>
      </c>
      <c r="E221" s="35">
        <f t="shared" si="16"/>
        <v>979.5</v>
      </c>
      <c r="F221" s="11"/>
    </row>
    <row r="222" spans="1:6" ht="25.5">
      <c r="A222" s="19" t="s">
        <v>56</v>
      </c>
      <c r="B222" s="18" t="s">
        <v>248</v>
      </c>
      <c r="C222" s="18" t="s">
        <v>57</v>
      </c>
      <c r="D222" s="35">
        <f t="shared" si="16"/>
        <v>933.6</v>
      </c>
      <c r="E222" s="35">
        <f t="shared" si="16"/>
        <v>979.5</v>
      </c>
      <c r="F222" s="11"/>
    </row>
    <row r="223" spans="1:6" ht="25.5">
      <c r="A223" s="19" t="s">
        <v>84</v>
      </c>
      <c r="B223" s="18" t="s">
        <v>248</v>
      </c>
      <c r="C223" s="18" t="s">
        <v>85</v>
      </c>
      <c r="D223" s="35">
        <v>933.6</v>
      </c>
      <c r="E223" s="35">
        <v>979.5</v>
      </c>
      <c r="F223" s="11"/>
    </row>
    <row r="224" spans="1:6" ht="76.5">
      <c r="A224" s="19" t="s">
        <v>273</v>
      </c>
      <c r="B224" s="18" t="s">
        <v>272</v>
      </c>
      <c r="C224" s="18"/>
      <c r="D224" s="35">
        <f aca="true" t="shared" si="17" ref="D224:E226">D225</f>
        <v>5445.4</v>
      </c>
      <c r="E224" s="35">
        <f t="shared" si="17"/>
        <v>5503.6</v>
      </c>
      <c r="F224" s="11"/>
    </row>
    <row r="225" spans="1:6" ht="25.5">
      <c r="A225" s="19" t="s">
        <v>54</v>
      </c>
      <c r="B225" s="18" t="s">
        <v>272</v>
      </c>
      <c r="C225" s="18" t="s">
        <v>55</v>
      </c>
      <c r="D225" s="35">
        <f t="shared" si="17"/>
        <v>5445.4</v>
      </c>
      <c r="E225" s="35">
        <f t="shared" si="17"/>
        <v>5503.6</v>
      </c>
      <c r="F225" s="11"/>
    </row>
    <row r="226" spans="1:6" ht="25.5">
      <c r="A226" s="19" t="s">
        <v>71</v>
      </c>
      <c r="B226" s="18" t="s">
        <v>272</v>
      </c>
      <c r="C226" s="18" t="s">
        <v>109</v>
      </c>
      <c r="D226" s="35">
        <f t="shared" si="17"/>
        <v>5445.4</v>
      </c>
      <c r="E226" s="35">
        <f t="shared" si="17"/>
        <v>5503.6</v>
      </c>
      <c r="F226" s="11"/>
    </row>
    <row r="227" spans="1:6" ht="12.75">
      <c r="A227" s="19" t="s">
        <v>72</v>
      </c>
      <c r="B227" s="18" t="s">
        <v>272</v>
      </c>
      <c r="C227" s="18" t="s">
        <v>73</v>
      </c>
      <c r="D227" s="35">
        <v>5445.4</v>
      </c>
      <c r="E227" s="35">
        <v>5503.6</v>
      </c>
      <c r="F227" s="11"/>
    </row>
    <row r="228" spans="1:6" ht="76.5">
      <c r="A228" s="42" t="s">
        <v>1365</v>
      </c>
      <c r="B228" s="18" t="s">
        <v>1450</v>
      </c>
      <c r="C228" s="18"/>
      <c r="D228" s="35">
        <f aca="true" t="shared" si="18" ref="D228:E230">D229</f>
        <v>1200</v>
      </c>
      <c r="E228" s="35">
        <f t="shared" si="18"/>
        <v>1200</v>
      </c>
      <c r="F228" s="11"/>
    </row>
    <row r="229" spans="1:6" ht="12.75">
      <c r="A229" s="19" t="s">
        <v>17</v>
      </c>
      <c r="B229" s="18" t="s">
        <v>1450</v>
      </c>
      <c r="C229" s="18" t="s">
        <v>55</v>
      </c>
      <c r="D229" s="35">
        <f t="shared" si="18"/>
        <v>1200</v>
      </c>
      <c r="E229" s="35">
        <f t="shared" si="18"/>
        <v>1200</v>
      </c>
      <c r="F229" s="11"/>
    </row>
    <row r="230" spans="1:6" ht="25.5">
      <c r="A230" s="19" t="s">
        <v>56</v>
      </c>
      <c r="B230" s="18" t="s">
        <v>1450</v>
      </c>
      <c r="C230" s="18" t="s">
        <v>57</v>
      </c>
      <c r="D230" s="35">
        <f t="shared" si="18"/>
        <v>1200</v>
      </c>
      <c r="E230" s="35">
        <f t="shared" si="18"/>
        <v>1200</v>
      </c>
      <c r="F230" s="11"/>
    </row>
    <row r="231" spans="1:6" ht="25.5">
      <c r="A231" s="19" t="s">
        <v>84</v>
      </c>
      <c r="B231" s="18" t="s">
        <v>1450</v>
      </c>
      <c r="C231" s="18" t="s">
        <v>85</v>
      </c>
      <c r="D231" s="35">
        <v>1200</v>
      </c>
      <c r="E231" s="35">
        <v>1200</v>
      </c>
      <c r="F231" s="11"/>
    </row>
    <row r="232" spans="1:6" ht="12.75">
      <c r="A232" s="19" t="s">
        <v>251</v>
      </c>
      <c r="B232" s="18" t="s">
        <v>250</v>
      </c>
      <c r="C232" s="18"/>
      <c r="D232" s="35">
        <f aca="true" t="shared" si="19" ref="D232:E234">D233</f>
        <v>2428.8</v>
      </c>
      <c r="E232" s="35">
        <f t="shared" si="19"/>
        <v>2428.8</v>
      </c>
      <c r="F232" s="11"/>
    </row>
    <row r="233" spans="1:6" ht="12.75">
      <c r="A233" s="19" t="s">
        <v>17</v>
      </c>
      <c r="B233" s="18" t="s">
        <v>250</v>
      </c>
      <c r="C233" s="18" t="s">
        <v>55</v>
      </c>
      <c r="D233" s="35">
        <f t="shared" si="19"/>
        <v>2428.8</v>
      </c>
      <c r="E233" s="35">
        <f t="shared" si="19"/>
        <v>2428.8</v>
      </c>
      <c r="F233" s="11"/>
    </row>
    <row r="234" spans="1:6" ht="25.5">
      <c r="A234" s="19" t="s">
        <v>56</v>
      </c>
      <c r="B234" s="18" t="s">
        <v>250</v>
      </c>
      <c r="C234" s="18" t="s">
        <v>57</v>
      </c>
      <c r="D234" s="35">
        <f t="shared" si="19"/>
        <v>2428.8</v>
      </c>
      <c r="E234" s="35">
        <f t="shared" si="19"/>
        <v>2428.8</v>
      </c>
      <c r="F234" s="11"/>
    </row>
    <row r="235" spans="1:6" ht="25.5">
      <c r="A235" s="19" t="s">
        <v>84</v>
      </c>
      <c r="B235" s="18" t="s">
        <v>250</v>
      </c>
      <c r="C235" s="18" t="s">
        <v>85</v>
      </c>
      <c r="D235" s="35">
        <v>2428.8</v>
      </c>
      <c r="E235" s="35">
        <v>2428.8</v>
      </c>
      <c r="F235" s="11"/>
    </row>
    <row r="236" spans="1:6" ht="25.5">
      <c r="A236" s="19" t="s">
        <v>253</v>
      </c>
      <c r="B236" s="18" t="s">
        <v>252</v>
      </c>
      <c r="C236" s="18"/>
      <c r="D236" s="35">
        <f aca="true" t="shared" si="20" ref="D236:E238">D237</f>
        <v>4109</v>
      </c>
      <c r="E236" s="35">
        <f t="shared" si="20"/>
        <v>4109</v>
      </c>
      <c r="F236" s="11"/>
    </row>
    <row r="237" spans="1:6" ht="25.5">
      <c r="A237" s="19" t="s">
        <v>44</v>
      </c>
      <c r="B237" s="18" t="s">
        <v>252</v>
      </c>
      <c r="C237" s="18" t="s">
        <v>45</v>
      </c>
      <c r="D237" s="35">
        <f t="shared" si="20"/>
        <v>4109</v>
      </c>
      <c r="E237" s="35">
        <f t="shared" si="20"/>
        <v>4109</v>
      </c>
      <c r="F237" s="11"/>
    </row>
    <row r="238" spans="1:6" ht="25.5">
      <c r="A238" s="19" t="s">
        <v>46</v>
      </c>
      <c r="B238" s="18" t="s">
        <v>252</v>
      </c>
      <c r="C238" s="18" t="s">
        <v>47</v>
      </c>
      <c r="D238" s="35">
        <f t="shared" si="20"/>
        <v>4109</v>
      </c>
      <c r="E238" s="35">
        <f t="shared" si="20"/>
        <v>4109</v>
      </c>
      <c r="F238" s="11"/>
    </row>
    <row r="239" spans="1:6" ht="25.5">
      <c r="A239" s="19" t="s">
        <v>52</v>
      </c>
      <c r="B239" s="18" t="s">
        <v>252</v>
      </c>
      <c r="C239" s="18" t="s">
        <v>53</v>
      </c>
      <c r="D239" s="35">
        <v>4109</v>
      </c>
      <c r="E239" s="35">
        <v>4109</v>
      </c>
      <c r="F239" s="11"/>
    </row>
    <row r="240" spans="1:6" ht="12.75">
      <c r="A240" s="19" t="s">
        <v>255</v>
      </c>
      <c r="B240" s="18" t="s">
        <v>254</v>
      </c>
      <c r="C240" s="18"/>
      <c r="D240" s="35">
        <f aca="true" t="shared" si="21" ref="D240:E242">D241</f>
        <v>19128.5</v>
      </c>
      <c r="E240" s="35">
        <f t="shared" si="21"/>
        <v>19128.5</v>
      </c>
      <c r="F240" s="11"/>
    </row>
    <row r="241" spans="1:6" ht="12.75">
      <c r="A241" s="19" t="s">
        <v>17</v>
      </c>
      <c r="B241" s="18" t="s">
        <v>254</v>
      </c>
      <c r="C241" s="18" t="s">
        <v>55</v>
      </c>
      <c r="D241" s="35">
        <f t="shared" si="21"/>
        <v>19128.5</v>
      </c>
      <c r="E241" s="35">
        <f t="shared" si="21"/>
        <v>19128.5</v>
      </c>
      <c r="F241" s="11"/>
    </row>
    <row r="242" spans="1:6" ht="25.5">
      <c r="A242" s="19" t="s">
        <v>56</v>
      </c>
      <c r="B242" s="18" t="s">
        <v>254</v>
      </c>
      <c r="C242" s="18" t="s">
        <v>57</v>
      </c>
      <c r="D242" s="35">
        <f t="shared" si="21"/>
        <v>19128.5</v>
      </c>
      <c r="E242" s="35">
        <f t="shared" si="21"/>
        <v>19128.5</v>
      </c>
      <c r="F242" s="11"/>
    </row>
    <row r="243" spans="1:6" ht="25.5">
      <c r="A243" s="19" t="s">
        <v>84</v>
      </c>
      <c r="B243" s="18" t="s">
        <v>254</v>
      </c>
      <c r="C243" s="18" t="s">
        <v>85</v>
      </c>
      <c r="D243" s="35">
        <v>19128.5</v>
      </c>
      <c r="E243" s="35">
        <v>19128.5</v>
      </c>
      <c r="F243" s="11"/>
    </row>
    <row r="244" spans="1:6" ht="63.75">
      <c r="A244" s="31" t="s">
        <v>1447</v>
      </c>
      <c r="B244" s="20" t="s">
        <v>237</v>
      </c>
      <c r="C244" s="20"/>
      <c r="D244" s="34">
        <f aca="true" t="shared" si="22" ref="D244:E247">D245</f>
        <v>3403</v>
      </c>
      <c r="E244" s="34">
        <f t="shared" si="22"/>
        <v>3403</v>
      </c>
      <c r="F244" s="11"/>
    </row>
    <row r="245" spans="1:6" ht="12.75">
      <c r="A245" s="19" t="s">
        <v>2</v>
      </c>
      <c r="B245" s="18" t="s">
        <v>238</v>
      </c>
      <c r="C245" s="18"/>
      <c r="D245" s="35">
        <f t="shared" si="22"/>
        <v>3403</v>
      </c>
      <c r="E245" s="35">
        <f t="shared" si="22"/>
        <v>3403</v>
      </c>
      <c r="F245" s="11"/>
    </row>
    <row r="246" spans="1:6" ht="25.5">
      <c r="A246" s="19" t="s">
        <v>44</v>
      </c>
      <c r="B246" s="18" t="s">
        <v>238</v>
      </c>
      <c r="C246" s="18" t="s">
        <v>45</v>
      </c>
      <c r="D246" s="35">
        <f t="shared" si="22"/>
        <v>3403</v>
      </c>
      <c r="E246" s="35">
        <f t="shared" si="22"/>
        <v>3403</v>
      </c>
      <c r="F246" s="11"/>
    </row>
    <row r="247" spans="1:6" ht="25.5">
      <c r="A247" s="19" t="s">
        <v>46</v>
      </c>
      <c r="B247" s="18" t="s">
        <v>238</v>
      </c>
      <c r="C247" s="18" t="s">
        <v>47</v>
      </c>
      <c r="D247" s="35">
        <f t="shared" si="22"/>
        <v>3403</v>
      </c>
      <c r="E247" s="35">
        <f t="shared" si="22"/>
        <v>3403</v>
      </c>
      <c r="F247" s="11"/>
    </row>
    <row r="248" spans="1:6" ht="25.5">
      <c r="A248" s="19" t="s">
        <v>52</v>
      </c>
      <c r="B248" s="18" t="s">
        <v>238</v>
      </c>
      <c r="C248" s="18" t="s">
        <v>53</v>
      </c>
      <c r="D248" s="35">
        <v>3403</v>
      </c>
      <c r="E248" s="35">
        <v>3403</v>
      </c>
      <c r="F248" s="11"/>
    </row>
    <row r="249" spans="1:6" ht="51">
      <c r="A249" s="33" t="s">
        <v>1430</v>
      </c>
      <c r="B249" s="20" t="s">
        <v>1451</v>
      </c>
      <c r="C249" s="20"/>
      <c r="D249" s="34">
        <f>D250+D254+D258+D262</f>
        <v>38956</v>
      </c>
      <c r="E249" s="34">
        <f>E250+E254+E258+E262</f>
        <v>40956</v>
      </c>
      <c r="F249" s="11"/>
    </row>
    <row r="250" spans="1:6" ht="38.25">
      <c r="A250" s="19" t="s">
        <v>36</v>
      </c>
      <c r="B250" s="18" t="s">
        <v>230</v>
      </c>
      <c r="C250" s="18"/>
      <c r="D250" s="35">
        <f>D253</f>
        <v>23780.6</v>
      </c>
      <c r="E250" s="35">
        <f>E253</f>
        <v>23780.6</v>
      </c>
      <c r="F250" s="11"/>
    </row>
    <row r="251" spans="1:6" ht="51">
      <c r="A251" s="19" t="s">
        <v>62</v>
      </c>
      <c r="B251" s="18" t="s">
        <v>230</v>
      </c>
      <c r="C251" s="18" t="s">
        <v>63</v>
      </c>
      <c r="D251" s="35">
        <f>D252</f>
        <v>23780.6</v>
      </c>
      <c r="E251" s="35">
        <f>E252</f>
        <v>23780.6</v>
      </c>
      <c r="F251" s="11"/>
    </row>
    <row r="252" spans="1:6" ht="12.75">
      <c r="A252" s="19" t="s">
        <v>77</v>
      </c>
      <c r="B252" s="18" t="s">
        <v>230</v>
      </c>
      <c r="C252" s="18" t="s">
        <v>78</v>
      </c>
      <c r="D252" s="35">
        <f>D253</f>
        <v>23780.6</v>
      </c>
      <c r="E252" s="35">
        <f>E253</f>
        <v>23780.6</v>
      </c>
      <c r="F252" s="11"/>
    </row>
    <row r="253" spans="1:6" ht="63.75">
      <c r="A253" s="19" t="s">
        <v>79</v>
      </c>
      <c r="B253" s="18" t="s">
        <v>230</v>
      </c>
      <c r="C253" s="18" t="s">
        <v>80</v>
      </c>
      <c r="D253" s="35">
        <v>23780.6</v>
      </c>
      <c r="E253" s="35">
        <v>23780.6</v>
      </c>
      <c r="F253" s="11"/>
    </row>
    <row r="254" spans="1:6" ht="25.5">
      <c r="A254" s="19" t="s">
        <v>21</v>
      </c>
      <c r="B254" s="18" t="s">
        <v>229</v>
      </c>
      <c r="C254" s="18"/>
      <c r="D254" s="35">
        <f aca="true" t="shared" si="23" ref="D254:E256">D255</f>
        <v>7023</v>
      </c>
      <c r="E254" s="35">
        <f t="shared" si="23"/>
        <v>7023</v>
      </c>
      <c r="F254" s="11"/>
    </row>
    <row r="255" spans="1:6" ht="51">
      <c r="A255" s="19" t="s">
        <v>62</v>
      </c>
      <c r="B255" s="18" t="s">
        <v>229</v>
      </c>
      <c r="C255" s="18" t="s">
        <v>63</v>
      </c>
      <c r="D255" s="35">
        <f t="shared" si="23"/>
        <v>7023</v>
      </c>
      <c r="E255" s="35">
        <f t="shared" si="23"/>
        <v>7023</v>
      </c>
      <c r="F255" s="11"/>
    </row>
    <row r="256" spans="1:6" ht="12.75">
      <c r="A256" s="19" t="s">
        <v>77</v>
      </c>
      <c r="B256" s="18" t="s">
        <v>229</v>
      </c>
      <c r="C256" s="18" t="s">
        <v>78</v>
      </c>
      <c r="D256" s="35">
        <f t="shared" si="23"/>
        <v>7023</v>
      </c>
      <c r="E256" s="35">
        <f t="shared" si="23"/>
        <v>7023</v>
      </c>
      <c r="F256" s="11"/>
    </row>
    <row r="257" spans="1:6" ht="63.75">
      <c r="A257" s="19" t="s">
        <v>79</v>
      </c>
      <c r="B257" s="18" t="s">
        <v>229</v>
      </c>
      <c r="C257" s="18" t="s">
        <v>80</v>
      </c>
      <c r="D257" s="35">
        <v>7023</v>
      </c>
      <c r="E257" s="35">
        <v>7023</v>
      </c>
      <c r="F257" s="11"/>
    </row>
    <row r="258" spans="1:6" ht="38.25">
      <c r="A258" s="19" t="s">
        <v>34</v>
      </c>
      <c r="B258" s="18" t="s">
        <v>231</v>
      </c>
      <c r="C258" s="18"/>
      <c r="D258" s="35">
        <f>D261</f>
        <v>2621.4</v>
      </c>
      <c r="E258" s="35">
        <f>E261</f>
        <v>2621.4</v>
      </c>
      <c r="F258" s="11"/>
    </row>
    <row r="259" spans="1:6" ht="51">
      <c r="A259" s="19" t="s">
        <v>62</v>
      </c>
      <c r="B259" s="18" t="s">
        <v>231</v>
      </c>
      <c r="C259" s="18" t="s">
        <v>63</v>
      </c>
      <c r="D259" s="35">
        <f>D260</f>
        <v>2621.4</v>
      </c>
      <c r="E259" s="35">
        <f>E260</f>
        <v>2621.4</v>
      </c>
      <c r="F259" s="11"/>
    </row>
    <row r="260" spans="1:6" ht="12.75">
      <c r="A260" s="19" t="s">
        <v>77</v>
      </c>
      <c r="B260" s="18" t="s">
        <v>231</v>
      </c>
      <c r="C260" s="18" t="s">
        <v>78</v>
      </c>
      <c r="D260" s="35">
        <f>D261</f>
        <v>2621.4</v>
      </c>
      <c r="E260" s="35">
        <f>E261</f>
        <v>2621.4</v>
      </c>
      <c r="F260" s="11"/>
    </row>
    <row r="261" spans="1:6" ht="63.75">
      <c r="A261" s="19" t="s">
        <v>79</v>
      </c>
      <c r="B261" s="18" t="s">
        <v>231</v>
      </c>
      <c r="C261" s="18" t="s">
        <v>80</v>
      </c>
      <c r="D261" s="35">
        <v>2621.4</v>
      </c>
      <c r="E261" s="35">
        <v>2621.4</v>
      </c>
      <c r="F261" s="11"/>
    </row>
    <row r="262" spans="1:6" ht="12.75">
      <c r="A262" s="42" t="s">
        <v>732</v>
      </c>
      <c r="B262" s="18" t="s">
        <v>232</v>
      </c>
      <c r="C262" s="18"/>
      <c r="D262" s="35">
        <f>D265</f>
        <v>5531</v>
      </c>
      <c r="E262" s="35">
        <f>E265</f>
        <v>7531</v>
      </c>
      <c r="F262" s="11"/>
    </row>
    <row r="263" spans="1:6" ht="51">
      <c r="A263" s="19" t="s">
        <v>62</v>
      </c>
      <c r="B263" s="18" t="s">
        <v>232</v>
      </c>
      <c r="C263" s="18" t="s">
        <v>63</v>
      </c>
      <c r="D263" s="35">
        <f>D264</f>
        <v>5531</v>
      </c>
      <c r="E263" s="35">
        <f>E264</f>
        <v>7531</v>
      </c>
      <c r="F263" s="11"/>
    </row>
    <row r="264" spans="1:6" ht="12.75">
      <c r="A264" s="19" t="s">
        <v>77</v>
      </c>
      <c r="B264" s="18" t="s">
        <v>232</v>
      </c>
      <c r="C264" s="18" t="s">
        <v>78</v>
      </c>
      <c r="D264" s="35">
        <f>D265</f>
        <v>5531</v>
      </c>
      <c r="E264" s="35">
        <f>E265</f>
        <v>7531</v>
      </c>
      <c r="F264" s="11"/>
    </row>
    <row r="265" spans="1:6" ht="63.75">
      <c r="A265" s="19" t="s">
        <v>79</v>
      </c>
      <c r="B265" s="18" t="s">
        <v>232</v>
      </c>
      <c r="C265" s="18" t="s">
        <v>80</v>
      </c>
      <c r="D265" s="35">
        <v>5531</v>
      </c>
      <c r="E265" s="35">
        <v>7531</v>
      </c>
      <c r="F265" s="11"/>
    </row>
    <row r="266" spans="1:6" ht="38.25">
      <c r="A266" s="33" t="s">
        <v>1437</v>
      </c>
      <c r="B266" s="20" t="s">
        <v>241</v>
      </c>
      <c r="C266" s="20"/>
      <c r="D266" s="34">
        <f aca="true" t="shared" si="24" ref="D266:E269">D267</f>
        <v>25</v>
      </c>
      <c r="E266" s="34">
        <f t="shared" si="24"/>
        <v>25</v>
      </c>
      <c r="F266" s="11"/>
    </row>
    <row r="267" spans="1:6" ht="12.75">
      <c r="A267" s="42" t="s">
        <v>1</v>
      </c>
      <c r="B267" s="18" t="s">
        <v>242</v>
      </c>
      <c r="C267" s="18"/>
      <c r="D267" s="35">
        <f t="shared" si="24"/>
        <v>25</v>
      </c>
      <c r="E267" s="35">
        <f t="shared" si="24"/>
        <v>25</v>
      </c>
      <c r="F267" s="11"/>
    </row>
    <row r="268" spans="1:6" ht="25.5">
      <c r="A268" s="19" t="s">
        <v>44</v>
      </c>
      <c r="B268" s="18" t="s">
        <v>242</v>
      </c>
      <c r="C268" s="18" t="s">
        <v>45</v>
      </c>
      <c r="D268" s="35">
        <f t="shared" si="24"/>
        <v>25</v>
      </c>
      <c r="E268" s="35">
        <f t="shared" si="24"/>
        <v>25</v>
      </c>
      <c r="F268" s="11"/>
    </row>
    <row r="269" spans="1:6" ht="25.5">
      <c r="A269" s="19" t="s">
        <v>46</v>
      </c>
      <c r="B269" s="18" t="s">
        <v>242</v>
      </c>
      <c r="C269" s="18" t="s">
        <v>47</v>
      </c>
      <c r="D269" s="35">
        <f t="shared" si="24"/>
        <v>25</v>
      </c>
      <c r="E269" s="35">
        <f t="shared" si="24"/>
        <v>25</v>
      </c>
      <c r="F269" s="11"/>
    </row>
    <row r="270" spans="1:6" ht="25.5">
      <c r="A270" s="19" t="s">
        <v>52</v>
      </c>
      <c r="B270" s="18" t="s">
        <v>242</v>
      </c>
      <c r="C270" s="18" t="s">
        <v>53</v>
      </c>
      <c r="D270" s="35">
        <v>25</v>
      </c>
      <c r="E270" s="35">
        <v>25</v>
      </c>
      <c r="F270" s="11"/>
    </row>
    <row r="271" spans="1:6" ht="51">
      <c r="A271" s="33" t="s">
        <v>1425</v>
      </c>
      <c r="B271" s="20" t="s">
        <v>243</v>
      </c>
      <c r="C271" s="20"/>
      <c r="D271" s="34">
        <f aca="true" t="shared" si="25" ref="D271:E274">D272</f>
        <v>35</v>
      </c>
      <c r="E271" s="34">
        <f t="shared" si="25"/>
        <v>35</v>
      </c>
      <c r="F271" s="11"/>
    </row>
    <row r="272" spans="1:6" ht="12.75">
      <c r="A272" s="42" t="s">
        <v>1</v>
      </c>
      <c r="B272" s="18" t="s">
        <v>244</v>
      </c>
      <c r="C272" s="18"/>
      <c r="D272" s="35">
        <f t="shared" si="25"/>
        <v>35</v>
      </c>
      <c r="E272" s="35">
        <f t="shared" si="25"/>
        <v>35</v>
      </c>
      <c r="F272" s="11"/>
    </row>
    <row r="273" spans="1:6" ht="25.5">
      <c r="A273" s="19" t="s">
        <v>44</v>
      </c>
      <c r="B273" s="18" t="s">
        <v>244</v>
      </c>
      <c r="C273" s="18" t="s">
        <v>45</v>
      </c>
      <c r="D273" s="35">
        <f t="shared" si="25"/>
        <v>35</v>
      </c>
      <c r="E273" s="35">
        <f t="shared" si="25"/>
        <v>35</v>
      </c>
      <c r="F273" s="11"/>
    </row>
    <row r="274" spans="1:6" ht="25.5">
      <c r="A274" s="19" t="s">
        <v>46</v>
      </c>
      <c r="B274" s="18" t="s">
        <v>244</v>
      </c>
      <c r="C274" s="18" t="s">
        <v>47</v>
      </c>
      <c r="D274" s="35">
        <f t="shared" si="25"/>
        <v>35</v>
      </c>
      <c r="E274" s="35">
        <f t="shared" si="25"/>
        <v>35</v>
      </c>
      <c r="F274" s="11"/>
    </row>
    <row r="275" spans="1:6" ht="25.5">
      <c r="A275" s="19" t="s">
        <v>52</v>
      </c>
      <c r="B275" s="18" t="s">
        <v>244</v>
      </c>
      <c r="C275" s="18" t="s">
        <v>53</v>
      </c>
      <c r="D275" s="35">
        <v>35</v>
      </c>
      <c r="E275" s="35">
        <v>35</v>
      </c>
      <c r="F275" s="11"/>
    </row>
    <row r="276" spans="1:6" ht="38.25">
      <c r="A276" s="73" t="s">
        <v>1449</v>
      </c>
      <c r="B276" s="20" t="s">
        <v>256</v>
      </c>
      <c r="C276" s="20"/>
      <c r="D276" s="34">
        <f>D277+D285</f>
        <v>50457</v>
      </c>
      <c r="E276" s="34">
        <f>E277+E285</f>
        <v>50457</v>
      </c>
      <c r="F276" s="11"/>
    </row>
    <row r="277" spans="1:6" ht="25.5">
      <c r="A277" s="42" t="s">
        <v>113</v>
      </c>
      <c r="B277" s="18" t="s">
        <v>217</v>
      </c>
      <c r="C277" s="18"/>
      <c r="D277" s="35">
        <f>D278+D282</f>
        <v>2615</v>
      </c>
      <c r="E277" s="35">
        <f>E278+E282</f>
        <v>2615</v>
      </c>
      <c r="F277" s="11"/>
    </row>
    <row r="278" spans="1:6" ht="63.75">
      <c r="A278" s="32" t="s">
        <v>37</v>
      </c>
      <c r="B278" s="18" t="s">
        <v>217</v>
      </c>
      <c r="C278" s="18" t="s">
        <v>38</v>
      </c>
      <c r="D278" s="35">
        <f>D279</f>
        <v>2394</v>
      </c>
      <c r="E278" s="35">
        <f>E279</f>
        <v>2394</v>
      </c>
      <c r="F278" s="11"/>
    </row>
    <row r="279" spans="1:6" ht="25.5">
      <c r="A279" s="32" t="s">
        <v>86</v>
      </c>
      <c r="B279" s="18" t="s">
        <v>217</v>
      </c>
      <c r="C279" s="18" t="s">
        <v>87</v>
      </c>
      <c r="D279" s="35">
        <f>D280+D281</f>
        <v>2394</v>
      </c>
      <c r="E279" s="35">
        <f>E280+E281</f>
        <v>2394</v>
      </c>
      <c r="F279" s="11"/>
    </row>
    <row r="280" spans="1:6" ht="12.75">
      <c r="A280" s="19" t="s">
        <v>41</v>
      </c>
      <c r="B280" s="18" t="s">
        <v>217</v>
      </c>
      <c r="C280" s="18" t="s">
        <v>88</v>
      </c>
      <c r="D280" s="35">
        <v>2388</v>
      </c>
      <c r="E280" s="35">
        <v>2388</v>
      </c>
      <c r="F280" s="11"/>
    </row>
    <row r="281" spans="1:6" ht="25.5">
      <c r="A281" s="19" t="s">
        <v>43</v>
      </c>
      <c r="B281" s="18" t="s">
        <v>217</v>
      </c>
      <c r="C281" s="18" t="s">
        <v>89</v>
      </c>
      <c r="D281" s="35">
        <v>6</v>
      </c>
      <c r="E281" s="35">
        <v>6</v>
      </c>
      <c r="F281" s="11"/>
    </row>
    <row r="282" spans="1:6" ht="25.5">
      <c r="A282" s="19" t="s">
        <v>44</v>
      </c>
      <c r="B282" s="18" t="s">
        <v>217</v>
      </c>
      <c r="C282" s="18" t="s">
        <v>45</v>
      </c>
      <c r="D282" s="35">
        <f>D283</f>
        <v>221</v>
      </c>
      <c r="E282" s="35">
        <f>E283</f>
        <v>221</v>
      </c>
      <c r="F282" s="11"/>
    </row>
    <row r="283" spans="1:6" ht="25.5">
      <c r="A283" s="19" t="s">
        <v>46</v>
      </c>
      <c r="B283" s="18" t="s">
        <v>217</v>
      </c>
      <c r="C283" s="18" t="s">
        <v>47</v>
      </c>
      <c r="D283" s="35">
        <f>D284</f>
        <v>221</v>
      </c>
      <c r="E283" s="35">
        <f>E284</f>
        <v>221</v>
      </c>
      <c r="F283" s="11"/>
    </row>
    <row r="284" spans="1:6" ht="25.5">
      <c r="A284" s="19" t="s">
        <v>52</v>
      </c>
      <c r="B284" s="18" t="s">
        <v>217</v>
      </c>
      <c r="C284" s="18" t="s">
        <v>53</v>
      </c>
      <c r="D284" s="35">
        <v>221</v>
      </c>
      <c r="E284" s="35">
        <v>221</v>
      </c>
      <c r="F284" s="11"/>
    </row>
    <row r="285" spans="1:6" ht="76.5">
      <c r="A285" s="42" t="s">
        <v>3</v>
      </c>
      <c r="B285" s="18" t="s">
        <v>240</v>
      </c>
      <c r="C285" s="18"/>
      <c r="D285" s="35">
        <f>D286+D290+D294</f>
        <v>47842</v>
      </c>
      <c r="E285" s="35">
        <f>E286+E290+E294</f>
        <v>47842</v>
      </c>
      <c r="F285" s="11"/>
    </row>
    <row r="286" spans="1:6" ht="63.75">
      <c r="A286" s="32" t="s">
        <v>37</v>
      </c>
      <c r="B286" s="18" t="s">
        <v>240</v>
      </c>
      <c r="C286" s="18" t="s">
        <v>38</v>
      </c>
      <c r="D286" s="35">
        <f>D287</f>
        <v>38886</v>
      </c>
      <c r="E286" s="35">
        <f>E287</f>
        <v>38886</v>
      </c>
      <c r="F286" s="11"/>
    </row>
    <row r="287" spans="1:6" ht="25.5">
      <c r="A287" s="32" t="s">
        <v>39</v>
      </c>
      <c r="B287" s="18" t="s">
        <v>240</v>
      </c>
      <c r="C287" s="18" t="s">
        <v>40</v>
      </c>
      <c r="D287" s="35">
        <f>D288+D289</f>
        <v>38886</v>
      </c>
      <c r="E287" s="35">
        <f>E288+E289</f>
        <v>38886</v>
      </c>
      <c r="F287" s="11"/>
    </row>
    <row r="288" spans="1:6" ht="12.75">
      <c r="A288" s="19" t="s">
        <v>41</v>
      </c>
      <c r="B288" s="18" t="s">
        <v>240</v>
      </c>
      <c r="C288" s="18" t="s">
        <v>42</v>
      </c>
      <c r="D288" s="35">
        <v>38856</v>
      </c>
      <c r="E288" s="35">
        <v>38856</v>
      </c>
      <c r="F288" s="11"/>
    </row>
    <row r="289" spans="1:6" ht="25.5">
      <c r="A289" s="19" t="s">
        <v>189</v>
      </c>
      <c r="B289" s="18" t="s">
        <v>240</v>
      </c>
      <c r="C289" s="18" t="s">
        <v>188</v>
      </c>
      <c r="D289" s="35">
        <v>30</v>
      </c>
      <c r="E289" s="35">
        <v>30</v>
      </c>
      <c r="F289" s="11"/>
    </row>
    <row r="290" spans="1:6" ht="25.5">
      <c r="A290" s="19" t="s">
        <v>44</v>
      </c>
      <c r="B290" s="18" t="s">
        <v>240</v>
      </c>
      <c r="C290" s="18" t="s">
        <v>45</v>
      </c>
      <c r="D290" s="35">
        <f>D291</f>
        <v>8039</v>
      </c>
      <c r="E290" s="35">
        <f>E291</f>
        <v>8039</v>
      </c>
      <c r="F290" s="11"/>
    </row>
    <row r="291" spans="1:6" ht="25.5">
      <c r="A291" s="19" t="s">
        <v>46</v>
      </c>
      <c r="B291" s="18" t="s">
        <v>240</v>
      </c>
      <c r="C291" s="18" t="s">
        <v>47</v>
      </c>
      <c r="D291" s="35">
        <f>D292+D293</f>
        <v>8039</v>
      </c>
      <c r="E291" s="35">
        <f>E292+E293</f>
        <v>8039</v>
      </c>
      <c r="F291" s="11"/>
    </row>
    <row r="292" spans="1:6" ht="25.5">
      <c r="A292" s="19" t="s">
        <v>48</v>
      </c>
      <c r="B292" s="18" t="s">
        <v>240</v>
      </c>
      <c r="C292" s="18" t="s">
        <v>49</v>
      </c>
      <c r="D292" s="35">
        <v>1625</v>
      </c>
      <c r="E292" s="35">
        <v>1625</v>
      </c>
      <c r="F292" s="11"/>
    </row>
    <row r="293" spans="1:6" ht="25.5">
      <c r="A293" s="19" t="s">
        <v>52</v>
      </c>
      <c r="B293" s="18" t="s">
        <v>240</v>
      </c>
      <c r="C293" s="18" t="s">
        <v>53</v>
      </c>
      <c r="D293" s="35">
        <f>6414</f>
        <v>6414</v>
      </c>
      <c r="E293" s="35">
        <f>6414</f>
        <v>6414</v>
      </c>
      <c r="F293" s="11"/>
    </row>
    <row r="294" spans="1:6" ht="12.75">
      <c r="A294" s="19" t="s">
        <v>58</v>
      </c>
      <c r="B294" s="18" t="s">
        <v>240</v>
      </c>
      <c r="C294" s="18" t="s">
        <v>59</v>
      </c>
      <c r="D294" s="35">
        <f>D295</f>
        <v>917</v>
      </c>
      <c r="E294" s="35">
        <f>E295</f>
        <v>917</v>
      </c>
      <c r="F294" s="11"/>
    </row>
    <row r="295" spans="1:6" ht="12.75">
      <c r="A295" s="19" t="s">
        <v>96</v>
      </c>
      <c r="B295" s="18" t="s">
        <v>240</v>
      </c>
      <c r="C295" s="18" t="s">
        <v>97</v>
      </c>
      <c r="D295" s="35">
        <f>D296+D297</f>
        <v>917</v>
      </c>
      <c r="E295" s="35">
        <f>E296+E297</f>
        <v>917</v>
      </c>
      <c r="F295" s="11"/>
    </row>
    <row r="296" spans="1:6" ht="25.5">
      <c r="A296" s="19" t="s">
        <v>100</v>
      </c>
      <c r="B296" s="18" t="s">
        <v>240</v>
      </c>
      <c r="C296" s="18" t="s">
        <v>98</v>
      </c>
      <c r="D296" s="35">
        <v>679</v>
      </c>
      <c r="E296" s="35">
        <v>679</v>
      </c>
      <c r="F296" s="11"/>
    </row>
    <row r="297" spans="1:6" ht="12.75">
      <c r="A297" s="19" t="s">
        <v>101</v>
      </c>
      <c r="B297" s="18" t="s">
        <v>240</v>
      </c>
      <c r="C297" s="18" t="s">
        <v>99</v>
      </c>
      <c r="D297" s="35">
        <v>238</v>
      </c>
      <c r="E297" s="35">
        <v>238</v>
      </c>
      <c r="F297" s="11"/>
    </row>
    <row r="298" spans="1:6" ht="38.25">
      <c r="A298" s="38" t="s">
        <v>1434</v>
      </c>
      <c r="B298" s="30" t="s">
        <v>201</v>
      </c>
      <c r="C298" s="30"/>
      <c r="D298" s="39">
        <f>D299+D304+D309+D314+D319+D324+D329</f>
        <v>12069</v>
      </c>
      <c r="E298" s="39">
        <f>E299+E304+E309+E314+E319+E324+E329</f>
        <v>12069</v>
      </c>
      <c r="F298" s="11"/>
    </row>
    <row r="299" spans="1:6" ht="63.75">
      <c r="A299" s="31" t="s">
        <v>1436</v>
      </c>
      <c r="B299" s="20" t="s">
        <v>216</v>
      </c>
      <c r="C299" s="20"/>
      <c r="D299" s="34">
        <f>D300</f>
        <v>7063</v>
      </c>
      <c r="E299" s="34">
        <f>E300</f>
        <v>7063</v>
      </c>
      <c r="F299" s="11"/>
    </row>
    <row r="300" spans="1:6" ht="12.75">
      <c r="A300" s="42" t="s">
        <v>724</v>
      </c>
      <c r="B300" s="18" t="s">
        <v>206</v>
      </c>
      <c r="C300" s="18"/>
      <c r="D300" s="35">
        <f>D303</f>
        <v>7063</v>
      </c>
      <c r="E300" s="35">
        <f>E303</f>
        <v>7063</v>
      </c>
      <c r="F300" s="11"/>
    </row>
    <row r="301" spans="1:6" ht="51">
      <c r="A301" s="19" t="s">
        <v>62</v>
      </c>
      <c r="B301" s="18" t="s">
        <v>206</v>
      </c>
      <c r="C301" s="18" t="s">
        <v>63</v>
      </c>
      <c r="D301" s="35">
        <f>D302</f>
        <v>7063</v>
      </c>
      <c r="E301" s="35">
        <f>E302</f>
        <v>7063</v>
      </c>
      <c r="F301" s="11"/>
    </row>
    <row r="302" spans="1:6" ht="12.75">
      <c r="A302" s="19" t="s">
        <v>77</v>
      </c>
      <c r="B302" s="18" t="s">
        <v>206</v>
      </c>
      <c r="C302" s="18" t="s">
        <v>78</v>
      </c>
      <c r="D302" s="35">
        <f>D303</f>
        <v>7063</v>
      </c>
      <c r="E302" s="35">
        <f>E303</f>
        <v>7063</v>
      </c>
      <c r="F302" s="11"/>
    </row>
    <row r="303" spans="1:6" ht="63.75">
      <c r="A303" s="19" t="s">
        <v>79</v>
      </c>
      <c r="B303" s="18" t="s">
        <v>206</v>
      </c>
      <c r="C303" s="18" t="s">
        <v>80</v>
      </c>
      <c r="D303" s="35">
        <v>7063</v>
      </c>
      <c r="E303" s="35">
        <v>7063</v>
      </c>
      <c r="F303" s="11"/>
    </row>
    <row r="304" spans="1:6" ht="38.25">
      <c r="A304" s="31" t="s">
        <v>1435</v>
      </c>
      <c r="B304" s="20" t="s">
        <v>204</v>
      </c>
      <c r="C304" s="20"/>
      <c r="D304" s="34">
        <f aca="true" t="shared" si="26" ref="D304:E307">D305</f>
        <v>900</v>
      </c>
      <c r="E304" s="34">
        <f t="shared" si="26"/>
        <v>900</v>
      </c>
      <c r="F304" s="11"/>
    </row>
    <row r="305" spans="1:6" ht="12.75">
      <c r="A305" s="42" t="s">
        <v>716</v>
      </c>
      <c r="B305" s="18" t="s">
        <v>205</v>
      </c>
      <c r="C305" s="18"/>
      <c r="D305" s="35">
        <f t="shared" si="26"/>
        <v>900</v>
      </c>
      <c r="E305" s="35">
        <f t="shared" si="26"/>
        <v>900</v>
      </c>
      <c r="F305" s="11"/>
    </row>
    <row r="306" spans="1:6" ht="25.5">
      <c r="A306" s="19" t="s">
        <v>44</v>
      </c>
      <c r="B306" s="18" t="s">
        <v>205</v>
      </c>
      <c r="C306" s="18" t="s">
        <v>45</v>
      </c>
      <c r="D306" s="35">
        <f t="shared" si="26"/>
        <v>900</v>
      </c>
      <c r="E306" s="35">
        <f t="shared" si="26"/>
        <v>900</v>
      </c>
      <c r="F306" s="11"/>
    </row>
    <row r="307" spans="1:6" ht="25.5">
      <c r="A307" s="19" t="s">
        <v>46</v>
      </c>
      <c r="B307" s="18" t="s">
        <v>205</v>
      </c>
      <c r="C307" s="18" t="s">
        <v>47</v>
      </c>
      <c r="D307" s="35">
        <f t="shared" si="26"/>
        <v>900</v>
      </c>
      <c r="E307" s="35">
        <f t="shared" si="26"/>
        <v>900</v>
      </c>
      <c r="F307" s="11"/>
    </row>
    <row r="308" spans="1:6" ht="25.5">
      <c r="A308" s="19" t="s">
        <v>52</v>
      </c>
      <c r="B308" s="18" t="s">
        <v>205</v>
      </c>
      <c r="C308" s="18" t="s">
        <v>53</v>
      </c>
      <c r="D308" s="35">
        <f>1200-100-100-100</f>
        <v>900</v>
      </c>
      <c r="E308" s="35">
        <f>1200-100-100-100</f>
        <v>900</v>
      </c>
      <c r="F308" s="11"/>
    </row>
    <row r="309" spans="1:6" ht="51">
      <c r="A309" s="33" t="s">
        <v>1430</v>
      </c>
      <c r="B309" s="20" t="s">
        <v>207</v>
      </c>
      <c r="C309" s="20"/>
      <c r="D309" s="34">
        <f aca="true" t="shared" si="27" ref="D309:E312">D310</f>
        <v>1980</v>
      </c>
      <c r="E309" s="34">
        <f t="shared" si="27"/>
        <v>1980</v>
      </c>
      <c r="F309" s="11"/>
    </row>
    <row r="310" spans="1:6" ht="25.5">
      <c r="A310" s="19" t="s">
        <v>21</v>
      </c>
      <c r="B310" s="18" t="s">
        <v>208</v>
      </c>
      <c r="C310" s="18"/>
      <c r="D310" s="35">
        <f t="shared" si="27"/>
        <v>1980</v>
      </c>
      <c r="E310" s="35">
        <f t="shared" si="27"/>
        <v>1980</v>
      </c>
      <c r="F310" s="11"/>
    </row>
    <row r="311" spans="1:6" ht="51">
      <c r="A311" s="19" t="s">
        <v>62</v>
      </c>
      <c r="B311" s="18" t="s">
        <v>208</v>
      </c>
      <c r="C311" s="18" t="s">
        <v>63</v>
      </c>
      <c r="D311" s="35">
        <f t="shared" si="27"/>
        <v>1980</v>
      </c>
      <c r="E311" s="35">
        <f t="shared" si="27"/>
        <v>1980</v>
      </c>
      <c r="F311" s="11"/>
    </row>
    <row r="312" spans="1:6" ht="12.75">
      <c r="A312" s="19" t="s">
        <v>77</v>
      </c>
      <c r="B312" s="18" t="s">
        <v>208</v>
      </c>
      <c r="C312" s="18" t="s">
        <v>78</v>
      </c>
      <c r="D312" s="35">
        <f t="shared" si="27"/>
        <v>1980</v>
      </c>
      <c r="E312" s="35">
        <f t="shared" si="27"/>
        <v>1980</v>
      </c>
      <c r="F312" s="11"/>
    </row>
    <row r="313" spans="1:6" ht="63.75">
      <c r="A313" s="19" t="s">
        <v>79</v>
      </c>
      <c r="B313" s="18" t="s">
        <v>208</v>
      </c>
      <c r="C313" s="18" t="s">
        <v>80</v>
      </c>
      <c r="D313" s="35">
        <v>1980</v>
      </c>
      <c r="E313" s="35">
        <v>1980</v>
      </c>
      <c r="F313" s="11"/>
    </row>
    <row r="314" spans="1:6" ht="38.25">
      <c r="A314" s="31" t="s">
        <v>1437</v>
      </c>
      <c r="B314" s="20" t="s">
        <v>213</v>
      </c>
      <c r="C314" s="20"/>
      <c r="D314" s="34">
        <f aca="true" t="shared" si="28" ref="D314:E317">D315</f>
        <v>100</v>
      </c>
      <c r="E314" s="34">
        <f t="shared" si="28"/>
        <v>100</v>
      </c>
      <c r="F314" s="11"/>
    </row>
    <row r="315" spans="1:6" ht="12.75">
      <c r="A315" s="42" t="s">
        <v>716</v>
      </c>
      <c r="B315" s="18" t="s">
        <v>212</v>
      </c>
      <c r="C315" s="18"/>
      <c r="D315" s="35">
        <f t="shared" si="28"/>
        <v>100</v>
      </c>
      <c r="E315" s="35">
        <f t="shared" si="28"/>
        <v>100</v>
      </c>
      <c r="F315" s="11"/>
    </row>
    <row r="316" spans="1:6" ht="25.5">
      <c r="A316" s="19" t="s">
        <v>44</v>
      </c>
      <c r="B316" s="18" t="s">
        <v>212</v>
      </c>
      <c r="C316" s="18" t="s">
        <v>45</v>
      </c>
      <c r="D316" s="35">
        <f t="shared" si="28"/>
        <v>100</v>
      </c>
      <c r="E316" s="35">
        <f t="shared" si="28"/>
        <v>100</v>
      </c>
      <c r="F316" s="11"/>
    </row>
    <row r="317" spans="1:6" ht="25.5">
      <c r="A317" s="19" t="s">
        <v>46</v>
      </c>
      <c r="B317" s="18" t="s">
        <v>212</v>
      </c>
      <c r="C317" s="18" t="s">
        <v>47</v>
      </c>
      <c r="D317" s="35">
        <f t="shared" si="28"/>
        <v>100</v>
      </c>
      <c r="E317" s="35">
        <f t="shared" si="28"/>
        <v>100</v>
      </c>
      <c r="F317" s="11"/>
    </row>
    <row r="318" spans="1:6" ht="25.5">
      <c r="A318" s="19" t="s">
        <v>52</v>
      </c>
      <c r="B318" s="18" t="s">
        <v>212</v>
      </c>
      <c r="C318" s="18" t="s">
        <v>53</v>
      </c>
      <c r="D318" s="35">
        <v>100</v>
      </c>
      <c r="E318" s="35">
        <v>100</v>
      </c>
      <c r="F318" s="11"/>
    </row>
    <row r="319" spans="1:6" ht="51">
      <c r="A319" s="31" t="s">
        <v>1425</v>
      </c>
      <c r="B319" s="20" t="s">
        <v>210</v>
      </c>
      <c r="C319" s="20"/>
      <c r="D319" s="34">
        <f aca="true" t="shared" si="29" ref="D319:E322">D320</f>
        <v>100</v>
      </c>
      <c r="E319" s="34">
        <f t="shared" si="29"/>
        <v>100</v>
      </c>
      <c r="F319" s="11"/>
    </row>
    <row r="320" spans="1:6" ht="12.75">
      <c r="A320" s="42" t="s">
        <v>716</v>
      </c>
      <c r="B320" s="18" t="s">
        <v>211</v>
      </c>
      <c r="C320" s="18"/>
      <c r="D320" s="35">
        <f t="shared" si="29"/>
        <v>100</v>
      </c>
      <c r="E320" s="35">
        <f t="shared" si="29"/>
        <v>100</v>
      </c>
      <c r="F320" s="11"/>
    </row>
    <row r="321" spans="1:6" ht="25.5">
      <c r="A321" s="19" t="s">
        <v>44</v>
      </c>
      <c r="B321" s="18" t="s">
        <v>211</v>
      </c>
      <c r="C321" s="18" t="s">
        <v>45</v>
      </c>
      <c r="D321" s="35">
        <f t="shared" si="29"/>
        <v>100</v>
      </c>
      <c r="E321" s="35">
        <f t="shared" si="29"/>
        <v>100</v>
      </c>
      <c r="F321" s="11"/>
    </row>
    <row r="322" spans="1:6" ht="25.5">
      <c r="A322" s="19" t="s">
        <v>46</v>
      </c>
      <c r="B322" s="18" t="s">
        <v>211</v>
      </c>
      <c r="C322" s="18" t="s">
        <v>47</v>
      </c>
      <c r="D322" s="35">
        <f t="shared" si="29"/>
        <v>100</v>
      </c>
      <c r="E322" s="35">
        <f t="shared" si="29"/>
        <v>100</v>
      </c>
      <c r="F322" s="11"/>
    </row>
    <row r="323" spans="1:6" ht="25.5">
      <c r="A323" s="19" t="s">
        <v>52</v>
      </c>
      <c r="B323" s="18" t="s">
        <v>211</v>
      </c>
      <c r="C323" s="18" t="s">
        <v>53</v>
      </c>
      <c r="D323" s="35">
        <v>100</v>
      </c>
      <c r="E323" s="35">
        <v>100</v>
      </c>
      <c r="F323" s="11"/>
    </row>
    <row r="324" spans="1:6" ht="63.75">
      <c r="A324" s="31" t="s">
        <v>1438</v>
      </c>
      <c r="B324" s="20" t="s">
        <v>214</v>
      </c>
      <c r="C324" s="20"/>
      <c r="D324" s="34">
        <f aca="true" t="shared" si="30" ref="D324:E327">D325</f>
        <v>100</v>
      </c>
      <c r="E324" s="34">
        <f t="shared" si="30"/>
        <v>100</v>
      </c>
      <c r="F324" s="11"/>
    </row>
    <row r="325" spans="1:6" ht="12.75">
      <c r="A325" s="42" t="s">
        <v>716</v>
      </c>
      <c r="B325" s="18" t="s">
        <v>215</v>
      </c>
      <c r="C325" s="18"/>
      <c r="D325" s="35">
        <f t="shared" si="30"/>
        <v>100</v>
      </c>
      <c r="E325" s="35">
        <f t="shared" si="30"/>
        <v>100</v>
      </c>
      <c r="F325" s="11"/>
    </row>
    <row r="326" spans="1:6" ht="25.5">
      <c r="A326" s="19" t="s">
        <v>44</v>
      </c>
      <c r="B326" s="18" t="s">
        <v>215</v>
      </c>
      <c r="C326" s="18" t="s">
        <v>45</v>
      </c>
      <c r="D326" s="35">
        <f t="shared" si="30"/>
        <v>100</v>
      </c>
      <c r="E326" s="35">
        <f t="shared" si="30"/>
        <v>100</v>
      </c>
      <c r="F326" s="11"/>
    </row>
    <row r="327" spans="1:6" ht="25.5">
      <c r="A327" s="19" t="s">
        <v>46</v>
      </c>
      <c r="B327" s="18" t="s">
        <v>215</v>
      </c>
      <c r="C327" s="18" t="s">
        <v>47</v>
      </c>
      <c r="D327" s="35">
        <f t="shared" si="30"/>
        <v>100</v>
      </c>
      <c r="E327" s="35">
        <f t="shared" si="30"/>
        <v>100</v>
      </c>
      <c r="F327" s="11"/>
    </row>
    <row r="328" spans="1:6" ht="25.5">
      <c r="A328" s="19" t="s">
        <v>52</v>
      </c>
      <c r="B328" s="18" t="s">
        <v>215</v>
      </c>
      <c r="C328" s="18" t="s">
        <v>53</v>
      </c>
      <c r="D328" s="35">
        <v>100</v>
      </c>
      <c r="E328" s="35">
        <v>100</v>
      </c>
      <c r="F328" s="11"/>
    </row>
    <row r="329" spans="1:6" ht="38.25">
      <c r="A329" s="31" t="s">
        <v>1439</v>
      </c>
      <c r="B329" s="20" t="s">
        <v>202</v>
      </c>
      <c r="C329" s="20"/>
      <c r="D329" s="34">
        <f>D330+D338</f>
        <v>1826</v>
      </c>
      <c r="E329" s="34">
        <f>E330+E338</f>
        <v>1826</v>
      </c>
      <c r="F329" s="11"/>
    </row>
    <row r="330" spans="1:6" ht="25.5">
      <c r="A330" s="42" t="s">
        <v>113</v>
      </c>
      <c r="B330" s="18" t="s">
        <v>203</v>
      </c>
      <c r="C330" s="18"/>
      <c r="D330" s="35">
        <f>D331+D335</f>
        <v>695</v>
      </c>
      <c r="E330" s="35">
        <f>E331+E335</f>
        <v>695</v>
      </c>
      <c r="F330" s="11"/>
    </row>
    <row r="331" spans="1:6" ht="63.75">
      <c r="A331" s="32" t="s">
        <v>37</v>
      </c>
      <c r="B331" s="18" t="s">
        <v>203</v>
      </c>
      <c r="C331" s="18" t="s">
        <v>38</v>
      </c>
      <c r="D331" s="35">
        <f>D332</f>
        <v>658</v>
      </c>
      <c r="E331" s="35">
        <f>E332</f>
        <v>658</v>
      </c>
      <c r="F331" s="11"/>
    </row>
    <row r="332" spans="1:6" ht="25.5">
      <c r="A332" s="32" t="s">
        <v>86</v>
      </c>
      <c r="B332" s="18" t="s">
        <v>203</v>
      </c>
      <c r="C332" s="18" t="s">
        <v>87</v>
      </c>
      <c r="D332" s="35">
        <f>D333+D334</f>
        <v>658</v>
      </c>
      <c r="E332" s="35">
        <f>E333+E334</f>
        <v>658</v>
      </c>
      <c r="F332" s="11"/>
    </row>
    <row r="333" spans="1:6" ht="12.75">
      <c r="A333" s="19" t="s">
        <v>41</v>
      </c>
      <c r="B333" s="18" t="s">
        <v>203</v>
      </c>
      <c r="C333" s="18" t="s">
        <v>88</v>
      </c>
      <c r="D333" s="35">
        <v>657</v>
      </c>
      <c r="E333" s="35">
        <v>657</v>
      </c>
      <c r="F333" s="11"/>
    </row>
    <row r="334" spans="1:6" ht="25.5">
      <c r="A334" s="19" t="s">
        <v>43</v>
      </c>
      <c r="B334" s="18" t="s">
        <v>203</v>
      </c>
      <c r="C334" s="18" t="s">
        <v>89</v>
      </c>
      <c r="D334" s="35">
        <v>1</v>
      </c>
      <c r="E334" s="35">
        <v>1</v>
      </c>
      <c r="F334" s="11"/>
    </row>
    <row r="335" spans="1:6" ht="25.5">
      <c r="A335" s="19" t="s">
        <v>44</v>
      </c>
      <c r="B335" s="18" t="s">
        <v>203</v>
      </c>
      <c r="C335" s="18" t="s">
        <v>45</v>
      </c>
      <c r="D335" s="35">
        <f>D336</f>
        <v>37</v>
      </c>
      <c r="E335" s="35">
        <f>E336</f>
        <v>37</v>
      </c>
      <c r="F335" s="11"/>
    </row>
    <row r="336" spans="1:6" ht="25.5">
      <c r="A336" s="19" t="s">
        <v>46</v>
      </c>
      <c r="B336" s="18" t="s">
        <v>203</v>
      </c>
      <c r="C336" s="18" t="s">
        <v>47</v>
      </c>
      <c r="D336" s="35">
        <f>D337</f>
        <v>37</v>
      </c>
      <c r="E336" s="35">
        <f>E337</f>
        <v>37</v>
      </c>
      <c r="F336" s="11"/>
    </row>
    <row r="337" spans="1:6" ht="25.5">
      <c r="A337" s="19" t="s">
        <v>52</v>
      </c>
      <c r="B337" s="18" t="s">
        <v>203</v>
      </c>
      <c r="C337" s="18" t="s">
        <v>53</v>
      </c>
      <c r="D337" s="35">
        <v>37</v>
      </c>
      <c r="E337" s="35">
        <v>37</v>
      </c>
      <c r="F337" s="11"/>
    </row>
    <row r="338" spans="1:6" ht="76.5">
      <c r="A338" s="41" t="s">
        <v>3</v>
      </c>
      <c r="B338" s="18" t="s">
        <v>209</v>
      </c>
      <c r="C338" s="18"/>
      <c r="D338" s="35">
        <f>D339+D342</f>
        <v>1131</v>
      </c>
      <c r="E338" s="35">
        <f>E339+E342</f>
        <v>1131</v>
      </c>
      <c r="F338" s="11"/>
    </row>
    <row r="339" spans="1:6" ht="63.75">
      <c r="A339" s="32" t="s">
        <v>37</v>
      </c>
      <c r="B339" s="18" t="s">
        <v>209</v>
      </c>
      <c r="C339" s="18" t="s">
        <v>38</v>
      </c>
      <c r="D339" s="35">
        <f>D340</f>
        <v>854</v>
      </c>
      <c r="E339" s="35">
        <f>E340</f>
        <v>854</v>
      </c>
      <c r="F339" s="11"/>
    </row>
    <row r="340" spans="1:6" ht="25.5">
      <c r="A340" s="32" t="s">
        <v>39</v>
      </c>
      <c r="B340" s="18" t="s">
        <v>209</v>
      </c>
      <c r="C340" s="18" t="s">
        <v>40</v>
      </c>
      <c r="D340" s="35">
        <f>D341</f>
        <v>854</v>
      </c>
      <c r="E340" s="35">
        <f>E341</f>
        <v>854</v>
      </c>
      <c r="F340" s="11"/>
    </row>
    <row r="341" spans="1:6" ht="12.75">
      <c r="A341" s="19" t="s">
        <v>41</v>
      </c>
      <c r="B341" s="18" t="s">
        <v>209</v>
      </c>
      <c r="C341" s="18" t="s">
        <v>42</v>
      </c>
      <c r="D341" s="35">
        <v>854</v>
      </c>
      <c r="E341" s="35">
        <v>854</v>
      </c>
      <c r="F341" s="11"/>
    </row>
    <row r="342" spans="1:6" ht="25.5">
      <c r="A342" s="19" t="s">
        <v>44</v>
      </c>
      <c r="B342" s="18" t="s">
        <v>209</v>
      </c>
      <c r="C342" s="18" t="s">
        <v>45</v>
      </c>
      <c r="D342" s="35">
        <f>D343</f>
        <v>277</v>
      </c>
      <c r="E342" s="35">
        <f>E343</f>
        <v>277</v>
      </c>
      <c r="F342" s="11"/>
    </row>
    <row r="343" spans="1:6" ht="25.5">
      <c r="A343" s="19" t="s">
        <v>46</v>
      </c>
      <c r="B343" s="18" t="s">
        <v>209</v>
      </c>
      <c r="C343" s="18" t="s">
        <v>47</v>
      </c>
      <c r="D343" s="35">
        <f>D344+D345</f>
        <v>277</v>
      </c>
      <c r="E343" s="35">
        <f>E344+E345</f>
        <v>277</v>
      </c>
      <c r="F343" s="11"/>
    </row>
    <row r="344" spans="1:6" ht="25.5">
      <c r="A344" s="19" t="s">
        <v>48</v>
      </c>
      <c r="B344" s="18" t="s">
        <v>209</v>
      </c>
      <c r="C344" s="18" t="s">
        <v>49</v>
      </c>
      <c r="D344" s="35">
        <v>108</v>
      </c>
      <c r="E344" s="35">
        <v>108</v>
      </c>
      <c r="F344" s="11"/>
    </row>
    <row r="345" spans="1:6" ht="25.5">
      <c r="A345" s="19" t="s">
        <v>52</v>
      </c>
      <c r="B345" s="18" t="s">
        <v>209</v>
      </c>
      <c r="C345" s="18" t="s">
        <v>53</v>
      </c>
      <c r="D345" s="35">
        <v>169</v>
      </c>
      <c r="E345" s="35">
        <v>169</v>
      </c>
      <c r="F345" s="11"/>
    </row>
    <row r="346" spans="1:6" ht="38.25">
      <c r="A346" s="67" t="s">
        <v>1420</v>
      </c>
      <c r="B346" s="36">
        <v>1000000</v>
      </c>
      <c r="C346" s="37"/>
      <c r="D346" s="39">
        <f>D347+D355+D360+D365+D370+D375+D379+D384</f>
        <v>76458</v>
      </c>
      <c r="E346" s="39">
        <f>E347+E355+E360+E365+E370+E375+E379+E384</f>
        <v>84944</v>
      </c>
      <c r="F346" s="11"/>
    </row>
    <row r="347" spans="1:6" ht="114.75">
      <c r="A347" s="33" t="s">
        <v>1421</v>
      </c>
      <c r="B347" s="20" t="s">
        <v>175</v>
      </c>
      <c r="C347" s="20"/>
      <c r="D347" s="34">
        <f>D348+D351</f>
        <v>14965</v>
      </c>
      <c r="E347" s="34">
        <f>E348+E351</f>
        <v>14965</v>
      </c>
      <c r="F347" s="11"/>
    </row>
    <row r="348" spans="1:6" ht="25.5">
      <c r="A348" s="19" t="s">
        <v>19</v>
      </c>
      <c r="B348" s="18" t="s">
        <v>176</v>
      </c>
      <c r="C348" s="18"/>
      <c r="D348" s="35">
        <f>D349</f>
        <v>9000</v>
      </c>
      <c r="E348" s="35">
        <f>E349</f>
        <v>9000</v>
      </c>
      <c r="F348" s="11"/>
    </row>
    <row r="349" spans="1:6" ht="12.75">
      <c r="A349" s="19" t="s">
        <v>58</v>
      </c>
      <c r="B349" s="18" t="s">
        <v>176</v>
      </c>
      <c r="C349" s="18" t="s">
        <v>59</v>
      </c>
      <c r="D349" s="35">
        <f>D350</f>
        <v>9000</v>
      </c>
      <c r="E349" s="35">
        <f>E350</f>
        <v>9000</v>
      </c>
      <c r="F349" s="11"/>
    </row>
    <row r="350" spans="1:6" ht="51">
      <c r="A350" s="19" t="s">
        <v>74</v>
      </c>
      <c r="B350" s="18" t="s">
        <v>176</v>
      </c>
      <c r="C350" s="18" t="s">
        <v>75</v>
      </c>
      <c r="D350" s="35">
        <v>9000</v>
      </c>
      <c r="E350" s="35">
        <v>9000</v>
      </c>
      <c r="F350" s="11"/>
    </row>
    <row r="351" spans="1:6" ht="12.75">
      <c r="A351" s="19" t="s">
        <v>178</v>
      </c>
      <c r="B351" s="18" t="s">
        <v>177</v>
      </c>
      <c r="C351" s="18"/>
      <c r="D351" s="35">
        <f aca="true" t="shared" si="31" ref="D351:E353">D352</f>
        <v>5965</v>
      </c>
      <c r="E351" s="35">
        <f t="shared" si="31"/>
        <v>5965</v>
      </c>
      <c r="F351" s="11"/>
    </row>
    <row r="352" spans="1:6" ht="51">
      <c r="A352" s="19" t="s">
        <v>62</v>
      </c>
      <c r="B352" s="18" t="s">
        <v>177</v>
      </c>
      <c r="C352" s="18" t="s">
        <v>63</v>
      </c>
      <c r="D352" s="35">
        <f t="shared" si="31"/>
        <v>5965</v>
      </c>
      <c r="E352" s="35">
        <f t="shared" si="31"/>
        <v>5965</v>
      </c>
      <c r="F352" s="11"/>
    </row>
    <row r="353" spans="1:6" ht="12.75">
      <c r="A353" s="19" t="s">
        <v>77</v>
      </c>
      <c r="B353" s="18" t="s">
        <v>177</v>
      </c>
      <c r="C353" s="18" t="s">
        <v>78</v>
      </c>
      <c r="D353" s="35">
        <f t="shared" si="31"/>
        <v>5965</v>
      </c>
      <c r="E353" s="35">
        <f t="shared" si="31"/>
        <v>5965</v>
      </c>
      <c r="F353" s="11"/>
    </row>
    <row r="354" spans="1:6" ht="63.75">
      <c r="A354" s="19" t="s">
        <v>79</v>
      </c>
      <c r="B354" s="18" t="s">
        <v>177</v>
      </c>
      <c r="C354" s="18" t="s">
        <v>80</v>
      </c>
      <c r="D354" s="35">
        <f>6000-20-15</f>
        <v>5965</v>
      </c>
      <c r="E354" s="35">
        <f>6000-20-15</f>
        <v>5965</v>
      </c>
      <c r="F354" s="11"/>
    </row>
    <row r="355" spans="1:6" ht="63.75">
      <c r="A355" s="31" t="s">
        <v>1453</v>
      </c>
      <c r="B355" s="20" t="s">
        <v>170</v>
      </c>
      <c r="C355" s="20"/>
      <c r="D355" s="34">
        <f aca="true" t="shared" si="32" ref="D355:E358">D356</f>
        <v>26870</v>
      </c>
      <c r="E355" s="34">
        <f t="shared" si="32"/>
        <v>32836</v>
      </c>
      <c r="F355" s="11"/>
    </row>
    <row r="356" spans="1:6" ht="12.75">
      <c r="A356" s="42" t="s">
        <v>8</v>
      </c>
      <c r="B356" s="18" t="s">
        <v>171</v>
      </c>
      <c r="C356" s="18"/>
      <c r="D356" s="35">
        <f t="shared" si="32"/>
        <v>26870</v>
      </c>
      <c r="E356" s="35">
        <f t="shared" si="32"/>
        <v>32836</v>
      </c>
      <c r="F356" s="11"/>
    </row>
    <row r="357" spans="1:6" ht="51">
      <c r="A357" s="19" t="s">
        <v>62</v>
      </c>
      <c r="B357" s="18" t="s">
        <v>171</v>
      </c>
      <c r="C357" s="18" t="s">
        <v>63</v>
      </c>
      <c r="D357" s="35">
        <f t="shared" si="32"/>
        <v>26870</v>
      </c>
      <c r="E357" s="35">
        <f t="shared" si="32"/>
        <v>32836</v>
      </c>
      <c r="F357" s="11"/>
    </row>
    <row r="358" spans="1:6" ht="12.75">
      <c r="A358" s="19" t="s">
        <v>77</v>
      </c>
      <c r="B358" s="18" t="s">
        <v>171</v>
      </c>
      <c r="C358" s="18" t="s">
        <v>78</v>
      </c>
      <c r="D358" s="35">
        <f t="shared" si="32"/>
        <v>26870</v>
      </c>
      <c r="E358" s="35">
        <f t="shared" si="32"/>
        <v>32836</v>
      </c>
      <c r="F358" s="11"/>
    </row>
    <row r="359" spans="1:6" ht="63.75">
      <c r="A359" s="19" t="s">
        <v>79</v>
      </c>
      <c r="B359" s="18" t="s">
        <v>171</v>
      </c>
      <c r="C359" s="18" t="s">
        <v>80</v>
      </c>
      <c r="D359" s="35">
        <v>26870</v>
      </c>
      <c r="E359" s="35">
        <v>32836</v>
      </c>
      <c r="F359" s="11"/>
    </row>
    <row r="360" spans="1:6" ht="51">
      <c r="A360" s="33" t="s">
        <v>1422</v>
      </c>
      <c r="B360" s="20" t="s">
        <v>183</v>
      </c>
      <c r="C360" s="20"/>
      <c r="D360" s="34">
        <f aca="true" t="shared" si="33" ref="D360:E363">D361</f>
        <v>15</v>
      </c>
      <c r="E360" s="34">
        <f t="shared" si="33"/>
        <v>15</v>
      </c>
      <c r="F360" s="11"/>
    </row>
    <row r="361" spans="1:6" ht="12.75">
      <c r="A361" s="19" t="s">
        <v>178</v>
      </c>
      <c r="B361" s="18" t="s">
        <v>184</v>
      </c>
      <c r="C361" s="18"/>
      <c r="D361" s="35">
        <f t="shared" si="33"/>
        <v>15</v>
      </c>
      <c r="E361" s="35">
        <f t="shared" si="33"/>
        <v>15</v>
      </c>
      <c r="F361" s="11"/>
    </row>
    <row r="362" spans="1:6" ht="51">
      <c r="A362" s="19" t="s">
        <v>62</v>
      </c>
      <c r="B362" s="18" t="s">
        <v>184</v>
      </c>
      <c r="C362" s="18" t="s">
        <v>63</v>
      </c>
      <c r="D362" s="35">
        <f t="shared" si="33"/>
        <v>15</v>
      </c>
      <c r="E362" s="35">
        <f t="shared" si="33"/>
        <v>15</v>
      </c>
      <c r="F362" s="11"/>
    </row>
    <row r="363" spans="1:6" ht="12.75">
      <c r="A363" s="19" t="s">
        <v>77</v>
      </c>
      <c r="B363" s="18" t="s">
        <v>184</v>
      </c>
      <c r="C363" s="18" t="s">
        <v>78</v>
      </c>
      <c r="D363" s="35">
        <f t="shared" si="33"/>
        <v>15</v>
      </c>
      <c r="E363" s="35">
        <f t="shared" si="33"/>
        <v>15</v>
      </c>
      <c r="F363" s="11"/>
    </row>
    <row r="364" spans="1:6" ht="63.75">
      <c r="A364" s="19" t="s">
        <v>79</v>
      </c>
      <c r="B364" s="18" t="s">
        <v>184</v>
      </c>
      <c r="C364" s="18" t="s">
        <v>80</v>
      </c>
      <c r="D364" s="35">
        <v>15</v>
      </c>
      <c r="E364" s="35">
        <v>15</v>
      </c>
      <c r="F364" s="11"/>
    </row>
    <row r="365" spans="1:6" ht="38.25">
      <c r="A365" s="31" t="s">
        <v>1424</v>
      </c>
      <c r="B365" s="20" t="s">
        <v>172</v>
      </c>
      <c r="C365" s="20"/>
      <c r="D365" s="34">
        <f aca="true" t="shared" si="34" ref="D365:E368">D366</f>
        <v>11796</v>
      </c>
      <c r="E365" s="34">
        <f t="shared" si="34"/>
        <v>12738</v>
      </c>
      <c r="F365" s="11"/>
    </row>
    <row r="366" spans="1:6" ht="12.75">
      <c r="A366" s="32" t="s">
        <v>0</v>
      </c>
      <c r="B366" s="18" t="s">
        <v>186</v>
      </c>
      <c r="C366" s="18"/>
      <c r="D366" s="35">
        <f t="shared" si="34"/>
        <v>11796</v>
      </c>
      <c r="E366" s="35">
        <f t="shared" si="34"/>
        <v>12738</v>
      </c>
      <c r="F366" s="11"/>
    </row>
    <row r="367" spans="1:6" ht="51">
      <c r="A367" s="19" t="s">
        <v>62</v>
      </c>
      <c r="B367" s="18" t="s">
        <v>186</v>
      </c>
      <c r="C367" s="18" t="s">
        <v>63</v>
      </c>
      <c r="D367" s="35">
        <f t="shared" si="34"/>
        <v>11796</v>
      </c>
      <c r="E367" s="35">
        <f t="shared" si="34"/>
        <v>12738</v>
      </c>
      <c r="F367" s="11"/>
    </row>
    <row r="368" spans="1:6" ht="12.75">
      <c r="A368" s="19" t="s">
        <v>77</v>
      </c>
      <c r="B368" s="18" t="s">
        <v>186</v>
      </c>
      <c r="C368" s="18" t="s">
        <v>78</v>
      </c>
      <c r="D368" s="35">
        <f t="shared" si="34"/>
        <v>11796</v>
      </c>
      <c r="E368" s="35">
        <f t="shared" si="34"/>
        <v>12738</v>
      </c>
      <c r="F368" s="11"/>
    </row>
    <row r="369" spans="1:6" ht="63.75">
      <c r="A369" s="19" t="s">
        <v>79</v>
      </c>
      <c r="B369" s="18" t="s">
        <v>186</v>
      </c>
      <c r="C369" s="18" t="s">
        <v>80</v>
      </c>
      <c r="D369" s="35">
        <v>11796</v>
      </c>
      <c r="E369" s="35">
        <v>12738</v>
      </c>
      <c r="F369" s="11"/>
    </row>
    <row r="370" spans="1:6" ht="38.25">
      <c r="A370" s="33" t="s">
        <v>1423</v>
      </c>
      <c r="B370" s="20" t="s">
        <v>173</v>
      </c>
      <c r="C370" s="20"/>
      <c r="D370" s="34">
        <f>D371</f>
        <v>19517</v>
      </c>
      <c r="E370" s="34">
        <f>E371</f>
        <v>21095</v>
      </c>
      <c r="F370" s="11"/>
    </row>
    <row r="371" spans="1:6" ht="12.75">
      <c r="A371" s="32" t="s">
        <v>9</v>
      </c>
      <c r="B371" s="18" t="s">
        <v>174</v>
      </c>
      <c r="C371" s="18"/>
      <c r="D371" s="35">
        <f>D374</f>
        <v>19517</v>
      </c>
      <c r="E371" s="35">
        <f>E374</f>
        <v>21095</v>
      </c>
      <c r="F371" s="11"/>
    </row>
    <row r="372" spans="1:6" ht="51">
      <c r="A372" s="19" t="s">
        <v>62</v>
      </c>
      <c r="B372" s="18" t="s">
        <v>174</v>
      </c>
      <c r="C372" s="18" t="s">
        <v>63</v>
      </c>
      <c r="D372" s="35">
        <f>D373</f>
        <v>19517</v>
      </c>
      <c r="E372" s="35">
        <f>E373</f>
        <v>21095</v>
      </c>
      <c r="F372" s="11"/>
    </row>
    <row r="373" spans="1:6" ht="12.75">
      <c r="A373" s="19" t="s">
        <v>77</v>
      </c>
      <c r="B373" s="18" t="s">
        <v>174</v>
      </c>
      <c r="C373" s="18" t="s">
        <v>78</v>
      </c>
      <c r="D373" s="35">
        <f>D374</f>
        <v>19517</v>
      </c>
      <c r="E373" s="35">
        <f>E374</f>
        <v>21095</v>
      </c>
      <c r="F373" s="11"/>
    </row>
    <row r="374" spans="1:6" ht="63.75">
      <c r="A374" s="19" t="s">
        <v>79</v>
      </c>
      <c r="B374" s="18" t="s">
        <v>174</v>
      </c>
      <c r="C374" s="18" t="s">
        <v>80</v>
      </c>
      <c r="D374" s="35">
        <v>19517</v>
      </c>
      <c r="E374" s="35">
        <v>21095</v>
      </c>
      <c r="F374" s="11"/>
    </row>
    <row r="375" spans="1:6" ht="51">
      <c r="A375" s="33" t="s">
        <v>1425</v>
      </c>
      <c r="B375" s="20" t="s">
        <v>180</v>
      </c>
      <c r="C375" s="20"/>
      <c r="D375" s="34">
        <f aca="true" t="shared" si="35" ref="D375:E377">D376</f>
        <v>20</v>
      </c>
      <c r="E375" s="34">
        <f t="shared" si="35"/>
        <v>20</v>
      </c>
      <c r="F375" s="11"/>
    </row>
    <row r="376" spans="1:6" ht="51">
      <c r="A376" s="19" t="s">
        <v>62</v>
      </c>
      <c r="B376" s="18" t="s">
        <v>181</v>
      </c>
      <c r="C376" s="18" t="s">
        <v>63</v>
      </c>
      <c r="D376" s="35">
        <f t="shared" si="35"/>
        <v>20</v>
      </c>
      <c r="E376" s="35">
        <f t="shared" si="35"/>
        <v>20</v>
      </c>
      <c r="F376" s="11"/>
    </row>
    <row r="377" spans="1:6" ht="12.75">
      <c r="A377" s="19" t="s">
        <v>77</v>
      </c>
      <c r="B377" s="18" t="s">
        <v>181</v>
      </c>
      <c r="C377" s="18" t="s">
        <v>78</v>
      </c>
      <c r="D377" s="35">
        <f t="shared" si="35"/>
        <v>20</v>
      </c>
      <c r="E377" s="35">
        <f t="shared" si="35"/>
        <v>20</v>
      </c>
      <c r="F377" s="11"/>
    </row>
    <row r="378" spans="1:6" ht="63.75">
      <c r="A378" s="19" t="s">
        <v>79</v>
      </c>
      <c r="B378" s="18" t="s">
        <v>181</v>
      </c>
      <c r="C378" s="18" t="s">
        <v>80</v>
      </c>
      <c r="D378" s="35">
        <v>20</v>
      </c>
      <c r="E378" s="35">
        <v>20</v>
      </c>
      <c r="F378" s="11"/>
    </row>
    <row r="379" spans="1:6" ht="51">
      <c r="A379" s="33" t="s">
        <v>291</v>
      </c>
      <c r="B379" s="20" t="s">
        <v>182</v>
      </c>
      <c r="C379" s="20"/>
      <c r="D379" s="34">
        <f aca="true" t="shared" si="36" ref="D379:E382">D380</f>
        <v>50</v>
      </c>
      <c r="E379" s="34">
        <f t="shared" si="36"/>
        <v>50</v>
      </c>
      <c r="F379" s="11"/>
    </row>
    <row r="380" spans="1:6" ht="51">
      <c r="A380" s="42" t="s">
        <v>286</v>
      </c>
      <c r="B380" s="18" t="s">
        <v>1432</v>
      </c>
      <c r="C380" s="18"/>
      <c r="D380" s="35">
        <f t="shared" si="36"/>
        <v>50</v>
      </c>
      <c r="E380" s="35">
        <f t="shared" si="36"/>
        <v>50</v>
      </c>
      <c r="F380" s="11"/>
    </row>
    <row r="381" spans="1:6" ht="25.5">
      <c r="A381" s="19" t="s">
        <v>54</v>
      </c>
      <c r="B381" s="18" t="s">
        <v>1432</v>
      </c>
      <c r="C381" s="18" t="s">
        <v>55</v>
      </c>
      <c r="D381" s="35">
        <f t="shared" si="36"/>
        <v>50</v>
      </c>
      <c r="E381" s="35">
        <f t="shared" si="36"/>
        <v>50</v>
      </c>
      <c r="F381" s="11"/>
    </row>
    <row r="382" spans="1:6" ht="25.5">
      <c r="A382" s="19" t="s">
        <v>56</v>
      </c>
      <c r="B382" s="18" t="s">
        <v>1432</v>
      </c>
      <c r="C382" s="18" t="s">
        <v>57</v>
      </c>
      <c r="D382" s="35">
        <f t="shared" si="36"/>
        <v>50</v>
      </c>
      <c r="E382" s="35">
        <f t="shared" si="36"/>
        <v>50</v>
      </c>
      <c r="F382" s="11"/>
    </row>
    <row r="383" spans="1:6" ht="38.25">
      <c r="A383" s="19" t="s">
        <v>185</v>
      </c>
      <c r="B383" s="18" t="s">
        <v>1432</v>
      </c>
      <c r="C383" s="18" t="s">
        <v>85</v>
      </c>
      <c r="D383" s="35">
        <v>50</v>
      </c>
      <c r="E383" s="35">
        <v>50</v>
      </c>
      <c r="F383" s="11"/>
    </row>
    <row r="384" spans="1:6" ht="51">
      <c r="A384" s="33" t="s">
        <v>1426</v>
      </c>
      <c r="B384" s="20" t="s">
        <v>168</v>
      </c>
      <c r="C384" s="20"/>
      <c r="D384" s="34">
        <f>D385+D393</f>
        <v>3225</v>
      </c>
      <c r="E384" s="34">
        <f>E385+E393</f>
        <v>3225</v>
      </c>
      <c r="F384" s="11"/>
    </row>
    <row r="385" spans="1:6" ht="25.5">
      <c r="A385" s="41" t="s">
        <v>113</v>
      </c>
      <c r="B385" s="18" t="s">
        <v>169</v>
      </c>
      <c r="C385" s="18"/>
      <c r="D385" s="35">
        <f>D386+D390</f>
        <v>717</v>
      </c>
      <c r="E385" s="35">
        <f>E386+E390</f>
        <v>717</v>
      </c>
      <c r="F385" s="11"/>
    </row>
    <row r="386" spans="1:6" ht="63.75">
      <c r="A386" s="32" t="s">
        <v>37</v>
      </c>
      <c r="B386" s="18" t="s">
        <v>169</v>
      </c>
      <c r="C386" s="18" t="s">
        <v>38</v>
      </c>
      <c r="D386" s="35">
        <f>D387</f>
        <v>639</v>
      </c>
      <c r="E386" s="35">
        <f>E387</f>
        <v>639</v>
      </c>
      <c r="F386" s="11"/>
    </row>
    <row r="387" spans="1:6" ht="25.5">
      <c r="A387" s="32" t="s">
        <v>86</v>
      </c>
      <c r="B387" s="18" t="s">
        <v>169</v>
      </c>
      <c r="C387" s="18" t="s">
        <v>87</v>
      </c>
      <c r="D387" s="35">
        <f>D388+D389</f>
        <v>639</v>
      </c>
      <c r="E387" s="35">
        <f>E388+E389</f>
        <v>639</v>
      </c>
      <c r="F387" s="11"/>
    </row>
    <row r="388" spans="1:6" ht="12.75">
      <c r="A388" s="19" t="s">
        <v>41</v>
      </c>
      <c r="B388" s="18" t="s">
        <v>169</v>
      </c>
      <c r="C388" s="18" t="s">
        <v>88</v>
      </c>
      <c r="D388" s="35">
        <v>637</v>
      </c>
      <c r="E388" s="35">
        <v>637</v>
      </c>
      <c r="F388" s="11"/>
    </row>
    <row r="389" spans="1:6" ht="38.25">
      <c r="A389" s="19" t="s">
        <v>187</v>
      </c>
      <c r="B389" s="18" t="s">
        <v>169</v>
      </c>
      <c r="C389" s="18" t="s">
        <v>89</v>
      </c>
      <c r="D389" s="35">
        <v>2</v>
      </c>
      <c r="E389" s="35">
        <v>2</v>
      </c>
      <c r="F389" s="11"/>
    </row>
    <row r="390" spans="1:6" ht="25.5">
      <c r="A390" s="19" t="s">
        <v>44</v>
      </c>
      <c r="B390" s="18" t="s">
        <v>169</v>
      </c>
      <c r="C390" s="18" t="s">
        <v>45</v>
      </c>
      <c r="D390" s="35">
        <f>D391</f>
        <v>78</v>
      </c>
      <c r="E390" s="35">
        <f>E391</f>
        <v>78</v>
      </c>
      <c r="F390" s="11"/>
    </row>
    <row r="391" spans="1:6" ht="25.5">
      <c r="A391" s="19" t="s">
        <v>46</v>
      </c>
      <c r="B391" s="18" t="s">
        <v>169</v>
      </c>
      <c r="C391" s="18" t="s">
        <v>47</v>
      </c>
      <c r="D391" s="35">
        <f>SUM(D392:D392)</f>
        <v>78</v>
      </c>
      <c r="E391" s="35">
        <f>SUM(E392:E392)</f>
        <v>78</v>
      </c>
      <c r="F391" s="11"/>
    </row>
    <row r="392" spans="1:6" ht="25.5">
      <c r="A392" s="19" t="s">
        <v>52</v>
      </c>
      <c r="B392" s="18" t="s">
        <v>169</v>
      </c>
      <c r="C392" s="18" t="s">
        <v>53</v>
      </c>
      <c r="D392" s="35">
        <v>78</v>
      </c>
      <c r="E392" s="35">
        <v>78</v>
      </c>
      <c r="F392" s="11"/>
    </row>
    <row r="393" spans="1:6" ht="76.5">
      <c r="A393" s="41" t="s">
        <v>3</v>
      </c>
      <c r="B393" s="18" t="s">
        <v>179</v>
      </c>
      <c r="C393" s="18"/>
      <c r="D393" s="35">
        <f>D394+D398+D402</f>
        <v>2508</v>
      </c>
      <c r="E393" s="35">
        <f>E394+E398+E402</f>
        <v>2508</v>
      </c>
      <c r="F393" s="11"/>
    </row>
    <row r="394" spans="1:6" ht="63.75">
      <c r="A394" s="32" t="s">
        <v>37</v>
      </c>
      <c r="B394" s="18" t="s">
        <v>179</v>
      </c>
      <c r="C394" s="18" t="s">
        <v>38</v>
      </c>
      <c r="D394" s="35">
        <f>D395</f>
        <v>2180</v>
      </c>
      <c r="E394" s="35">
        <f>E395</f>
        <v>2180</v>
      </c>
      <c r="F394" s="11"/>
    </row>
    <row r="395" spans="1:6" ht="25.5">
      <c r="A395" s="32" t="s">
        <v>39</v>
      </c>
      <c r="B395" s="18" t="s">
        <v>179</v>
      </c>
      <c r="C395" s="18" t="s">
        <v>40</v>
      </c>
      <c r="D395" s="35">
        <f>D396+D397</f>
        <v>2180</v>
      </c>
      <c r="E395" s="35">
        <f>E396+E397</f>
        <v>2180</v>
      </c>
      <c r="F395" s="11"/>
    </row>
    <row r="396" spans="1:6" ht="12.75">
      <c r="A396" s="19" t="s">
        <v>41</v>
      </c>
      <c r="B396" s="18" t="s">
        <v>179</v>
      </c>
      <c r="C396" s="18" t="s">
        <v>42</v>
      </c>
      <c r="D396" s="35">
        <v>2179</v>
      </c>
      <c r="E396" s="35">
        <v>2179</v>
      </c>
      <c r="F396" s="11"/>
    </row>
    <row r="397" spans="1:6" ht="25.5">
      <c r="A397" s="19" t="s">
        <v>189</v>
      </c>
      <c r="B397" s="18" t="s">
        <v>179</v>
      </c>
      <c r="C397" s="18" t="s">
        <v>188</v>
      </c>
      <c r="D397" s="35">
        <v>1</v>
      </c>
      <c r="E397" s="35">
        <v>1</v>
      </c>
      <c r="F397" s="11"/>
    </row>
    <row r="398" spans="1:6" ht="25.5">
      <c r="A398" s="19" t="s">
        <v>44</v>
      </c>
      <c r="B398" s="18" t="s">
        <v>179</v>
      </c>
      <c r="C398" s="18" t="s">
        <v>45</v>
      </c>
      <c r="D398" s="35">
        <f>D399</f>
        <v>322</v>
      </c>
      <c r="E398" s="35">
        <f>E399</f>
        <v>322</v>
      </c>
      <c r="F398" s="11"/>
    </row>
    <row r="399" spans="1:6" ht="25.5">
      <c r="A399" s="19" t="s">
        <v>46</v>
      </c>
      <c r="B399" s="18" t="s">
        <v>179</v>
      </c>
      <c r="C399" s="18" t="s">
        <v>47</v>
      </c>
      <c r="D399" s="35">
        <f>D400+D401</f>
        <v>322</v>
      </c>
      <c r="E399" s="35">
        <f>E400+E401</f>
        <v>322</v>
      </c>
      <c r="F399" s="11"/>
    </row>
    <row r="400" spans="1:6" ht="25.5">
      <c r="A400" s="19" t="s">
        <v>48</v>
      </c>
      <c r="B400" s="18" t="s">
        <v>179</v>
      </c>
      <c r="C400" s="18" t="s">
        <v>49</v>
      </c>
      <c r="D400" s="35">
        <v>191</v>
      </c>
      <c r="E400" s="35">
        <v>191</v>
      </c>
      <c r="F400" s="11"/>
    </row>
    <row r="401" spans="1:6" ht="25.5">
      <c r="A401" s="19" t="s">
        <v>52</v>
      </c>
      <c r="B401" s="18" t="s">
        <v>179</v>
      </c>
      <c r="C401" s="18" t="s">
        <v>53</v>
      </c>
      <c r="D401" s="35">
        <v>131</v>
      </c>
      <c r="E401" s="35">
        <v>131</v>
      </c>
      <c r="F401" s="11"/>
    </row>
    <row r="402" spans="1:6" ht="12.75">
      <c r="A402" s="19" t="s">
        <v>96</v>
      </c>
      <c r="B402" s="18" t="s">
        <v>179</v>
      </c>
      <c r="C402" s="18" t="s">
        <v>97</v>
      </c>
      <c r="D402" s="35">
        <f>D403</f>
        <v>6</v>
      </c>
      <c r="E402" s="35">
        <f>E403</f>
        <v>6</v>
      </c>
      <c r="F402" s="11"/>
    </row>
    <row r="403" spans="1:6" ht="25.5">
      <c r="A403" s="19" t="s">
        <v>100</v>
      </c>
      <c r="B403" s="18" t="s">
        <v>179</v>
      </c>
      <c r="C403" s="18" t="s">
        <v>98</v>
      </c>
      <c r="D403" s="35">
        <f>D404</f>
        <v>6</v>
      </c>
      <c r="E403" s="35">
        <f>E404</f>
        <v>6</v>
      </c>
      <c r="F403" s="11"/>
    </row>
    <row r="404" spans="1:6" ht="12.75">
      <c r="A404" s="19" t="s">
        <v>101</v>
      </c>
      <c r="B404" s="18" t="s">
        <v>179</v>
      </c>
      <c r="C404" s="18" t="s">
        <v>99</v>
      </c>
      <c r="D404" s="35">
        <v>6</v>
      </c>
      <c r="E404" s="35">
        <v>6</v>
      </c>
      <c r="F404" s="11"/>
    </row>
    <row r="405" spans="1:6" ht="38.25">
      <c r="A405" s="67" t="s">
        <v>281</v>
      </c>
      <c r="B405" s="30" t="s">
        <v>134</v>
      </c>
      <c r="C405" s="30"/>
      <c r="D405" s="39">
        <f aca="true" t="shared" si="37" ref="D405:E408">D406</f>
        <v>1972</v>
      </c>
      <c r="E405" s="39">
        <f t="shared" si="37"/>
        <v>1972</v>
      </c>
      <c r="F405" s="11"/>
    </row>
    <row r="406" spans="1:6" ht="38.25">
      <c r="A406" s="33" t="s">
        <v>1452</v>
      </c>
      <c r="B406" s="20" t="s">
        <v>282</v>
      </c>
      <c r="C406" s="20"/>
      <c r="D406" s="34">
        <f t="shared" si="37"/>
        <v>1972</v>
      </c>
      <c r="E406" s="34">
        <f t="shared" si="37"/>
        <v>1972</v>
      </c>
      <c r="F406" s="11"/>
    </row>
    <row r="407" spans="1:6" ht="12.75">
      <c r="A407" s="19" t="s">
        <v>284</v>
      </c>
      <c r="B407" s="18" t="s">
        <v>283</v>
      </c>
      <c r="C407" s="18"/>
      <c r="D407" s="35">
        <f t="shared" si="37"/>
        <v>1972</v>
      </c>
      <c r="E407" s="35">
        <f t="shared" si="37"/>
        <v>1972</v>
      </c>
      <c r="F407" s="11"/>
    </row>
    <row r="408" spans="1:6" ht="51">
      <c r="A408" s="19" t="s">
        <v>62</v>
      </c>
      <c r="B408" s="18" t="s">
        <v>283</v>
      </c>
      <c r="C408" s="18" t="s">
        <v>63</v>
      </c>
      <c r="D408" s="35">
        <f t="shared" si="37"/>
        <v>1972</v>
      </c>
      <c r="E408" s="35">
        <f t="shared" si="37"/>
        <v>1972</v>
      </c>
      <c r="F408" s="11"/>
    </row>
    <row r="409" spans="1:6" ht="38.25">
      <c r="A409" s="19" t="s">
        <v>92</v>
      </c>
      <c r="B409" s="18" t="s">
        <v>283</v>
      </c>
      <c r="C409" s="18" t="s">
        <v>93</v>
      </c>
      <c r="D409" s="35">
        <v>1972</v>
      </c>
      <c r="E409" s="35">
        <v>1972</v>
      </c>
      <c r="F409" s="11"/>
    </row>
    <row r="410" spans="1:6" ht="38.25">
      <c r="A410" s="67" t="s">
        <v>276</v>
      </c>
      <c r="B410" s="30" t="s">
        <v>274</v>
      </c>
      <c r="C410" s="30"/>
      <c r="D410" s="39">
        <f aca="true" t="shared" si="38" ref="D410:E413">D411</f>
        <v>1019</v>
      </c>
      <c r="E410" s="39">
        <f t="shared" si="38"/>
        <v>0</v>
      </c>
      <c r="F410" s="11"/>
    </row>
    <row r="411" spans="1:6" ht="25.5">
      <c r="A411" s="33" t="s">
        <v>277</v>
      </c>
      <c r="B411" s="20" t="s">
        <v>275</v>
      </c>
      <c r="C411" s="20"/>
      <c r="D411" s="34">
        <f t="shared" si="38"/>
        <v>1019</v>
      </c>
      <c r="E411" s="34">
        <f t="shared" si="38"/>
        <v>0</v>
      </c>
      <c r="F411" s="11"/>
    </row>
    <row r="412" spans="1:6" ht="25.5">
      <c r="A412" s="19" t="s">
        <v>54</v>
      </c>
      <c r="B412" s="18" t="s">
        <v>275</v>
      </c>
      <c r="C412" s="18" t="s">
        <v>55</v>
      </c>
      <c r="D412" s="35">
        <f t="shared" si="38"/>
        <v>1019</v>
      </c>
      <c r="E412" s="35">
        <f t="shared" si="38"/>
        <v>0</v>
      </c>
      <c r="F412" s="11"/>
    </row>
    <row r="413" spans="1:6" ht="25.5">
      <c r="A413" s="19" t="s">
        <v>71</v>
      </c>
      <c r="B413" s="18" t="s">
        <v>275</v>
      </c>
      <c r="C413" s="18" t="s">
        <v>278</v>
      </c>
      <c r="D413" s="35">
        <f t="shared" si="38"/>
        <v>1019</v>
      </c>
      <c r="E413" s="35">
        <f t="shared" si="38"/>
        <v>0</v>
      </c>
      <c r="F413" s="11"/>
    </row>
    <row r="414" spans="1:6" ht="12.75">
      <c r="A414" s="19" t="s">
        <v>72</v>
      </c>
      <c r="B414" s="18" t="s">
        <v>275</v>
      </c>
      <c r="C414" s="18" t="s">
        <v>73</v>
      </c>
      <c r="D414" s="35">
        <v>1019</v>
      </c>
      <c r="E414" s="35">
        <v>0</v>
      </c>
      <c r="F414" s="11"/>
    </row>
    <row r="415" spans="1:6" ht="51">
      <c r="A415" s="38" t="s">
        <v>1427</v>
      </c>
      <c r="B415" s="36">
        <v>1300000</v>
      </c>
      <c r="C415" s="30"/>
      <c r="D415" s="39">
        <f>D416+D425+D432+D439+D444</f>
        <v>54436</v>
      </c>
      <c r="E415" s="39">
        <f>E416+E425+E432+E439+E444</f>
        <v>66436</v>
      </c>
      <c r="F415" s="11"/>
    </row>
    <row r="416" spans="1:6" ht="38.25">
      <c r="A416" s="31" t="s">
        <v>1428</v>
      </c>
      <c r="B416" s="20" t="s">
        <v>197</v>
      </c>
      <c r="C416" s="40"/>
      <c r="D416" s="34">
        <f>D417+D421</f>
        <v>32749</v>
      </c>
      <c r="E416" s="34">
        <f>E417+E421</f>
        <v>44749</v>
      </c>
      <c r="F416" s="11"/>
    </row>
    <row r="417" spans="1:6" ht="25.5">
      <c r="A417" s="32" t="s">
        <v>10</v>
      </c>
      <c r="B417" s="18" t="s">
        <v>198</v>
      </c>
      <c r="C417" s="40"/>
      <c r="D417" s="35">
        <f aca="true" t="shared" si="39" ref="D417:E419">D418</f>
        <v>28541</v>
      </c>
      <c r="E417" s="35">
        <f t="shared" si="39"/>
        <v>40541</v>
      </c>
      <c r="F417" s="11"/>
    </row>
    <row r="418" spans="1:6" ht="51">
      <c r="A418" s="19" t="s">
        <v>62</v>
      </c>
      <c r="B418" s="18" t="s">
        <v>198</v>
      </c>
      <c r="C418" s="18" t="s">
        <v>63</v>
      </c>
      <c r="D418" s="35">
        <f t="shared" si="39"/>
        <v>28541</v>
      </c>
      <c r="E418" s="35">
        <f t="shared" si="39"/>
        <v>40541</v>
      </c>
      <c r="F418" s="11"/>
    </row>
    <row r="419" spans="1:6" ht="12.75">
      <c r="A419" s="19" t="s">
        <v>64</v>
      </c>
      <c r="B419" s="18" t="s">
        <v>198</v>
      </c>
      <c r="C419" s="18" t="s">
        <v>65</v>
      </c>
      <c r="D419" s="35">
        <f t="shared" si="39"/>
        <v>28541</v>
      </c>
      <c r="E419" s="35">
        <f t="shared" si="39"/>
        <v>40541</v>
      </c>
      <c r="F419" s="11"/>
    </row>
    <row r="420" spans="1:6" ht="63.75">
      <c r="A420" s="19" t="s">
        <v>66</v>
      </c>
      <c r="B420" s="18" t="s">
        <v>198</v>
      </c>
      <c r="C420" s="18" t="s">
        <v>67</v>
      </c>
      <c r="D420" s="35">
        <v>28541</v>
      </c>
      <c r="E420" s="35">
        <v>40541</v>
      </c>
      <c r="F420" s="11"/>
    </row>
    <row r="421" spans="1:6" ht="25.5">
      <c r="A421" s="41" t="s">
        <v>690</v>
      </c>
      <c r="B421" s="18" t="s">
        <v>199</v>
      </c>
      <c r="C421" s="18"/>
      <c r="D421" s="35">
        <f aca="true" t="shared" si="40" ref="D421:E423">D422</f>
        <v>4208</v>
      </c>
      <c r="E421" s="35">
        <f t="shared" si="40"/>
        <v>4208</v>
      </c>
      <c r="F421" s="11"/>
    </row>
    <row r="422" spans="1:6" ht="25.5">
      <c r="A422" s="19" t="s">
        <v>44</v>
      </c>
      <c r="B422" s="18" t="s">
        <v>199</v>
      </c>
      <c r="C422" s="18" t="s">
        <v>45</v>
      </c>
      <c r="D422" s="35">
        <f t="shared" si="40"/>
        <v>4208</v>
      </c>
      <c r="E422" s="35">
        <f t="shared" si="40"/>
        <v>4208</v>
      </c>
      <c r="F422" s="11"/>
    </row>
    <row r="423" spans="1:6" ht="25.5">
      <c r="A423" s="19" t="s">
        <v>46</v>
      </c>
      <c r="B423" s="18" t="s">
        <v>199</v>
      </c>
      <c r="C423" s="18" t="s">
        <v>47</v>
      </c>
      <c r="D423" s="35">
        <f t="shared" si="40"/>
        <v>4208</v>
      </c>
      <c r="E423" s="35">
        <f t="shared" si="40"/>
        <v>4208</v>
      </c>
      <c r="F423" s="11"/>
    </row>
    <row r="424" spans="1:6" ht="25.5">
      <c r="A424" s="19" t="s">
        <v>52</v>
      </c>
      <c r="B424" s="18" t="s">
        <v>199</v>
      </c>
      <c r="C424" s="18" t="s">
        <v>53</v>
      </c>
      <c r="D424" s="35">
        <v>4208</v>
      </c>
      <c r="E424" s="35">
        <v>4208</v>
      </c>
      <c r="F424" s="11"/>
    </row>
    <row r="425" spans="1:6" ht="38.25">
      <c r="A425" s="31" t="s">
        <v>1429</v>
      </c>
      <c r="B425" s="20" t="s">
        <v>192</v>
      </c>
      <c r="C425" s="20"/>
      <c r="D425" s="34">
        <f>D426</f>
        <v>17486</v>
      </c>
      <c r="E425" s="34">
        <f>E426</f>
        <v>17486</v>
      </c>
      <c r="F425" s="11"/>
    </row>
    <row r="426" spans="1:6" ht="12.75">
      <c r="A426" s="42" t="s">
        <v>8</v>
      </c>
      <c r="B426" s="18" t="s">
        <v>193</v>
      </c>
      <c r="C426" s="18"/>
      <c r="D426" s="35">
        <f>D427</f>
        <v>17486</v>
      </c>
      <c r="E426" s="35">
        <f>E427</f>
        <v>17486</v>
      </c>
      <c r="F426" s="11"/>
    </row>
    <row r="427" spans="1:6" ht="51">
      <c r="A427" s="19" t="s">
        <v>62</v>
      </c>
      <c r="B427" s="18" t="s">
        <v>193</v>
      </c>
      <c r="C427" s="18" t="s">
        <v>63</v>
      </c>
      <c r="D427" s="35">
        <f>D428+D430</f>
        <v>17486</v>
      </c>
      <c r="E427" s="35">
        <f>E428+E430</f>
        <v>17486</v>
      </c>
      <c r="F427" s="11"/>
    </row>
    <row r="428" spans="1:6" ht="12.75">
      <c r="A428" s="19" t="s">
        <v>77</v>
      </c>
      <c r="B428" s="18" t="s">
        <v>193</v>
      </c>
      <c r="C428" s="18" t="s">
        <v>78</v>
      </c>
      <c r="D428" s="35">
        <f>D429</f>
        <v>6755</v>
      </c>
      <c r="E428" s="35">
        <f>E429</f>
        <v>6755</v>
      </c>
      <c r="F428" s="11"/>
    </row>
    <row r="429" spans="1:6" ht="63.75">
      <c r="A429" s="19" t="s">
        <v>79</v>
      </c>
      <c r="B429" s="18" t="s">
        <v>193</v>
      </c>
      <c r="C429" s="18" t="s">
        <v>80</v>
      </c>
      <c r="D429" s="35">
        <v>6755</v>
      </c>
      <c r="E429" s="35">
        <v>6755</v>
      </c>
      <c r="F429" s="11"/>
    </row>
    <row r="430" spans="1:6" ht="12.75">
      <c r="A430" s="32" t="s">
        <v>64</v>
      </c>
      <c r="B430" s="18" t="s">
        <v>193</v>
      </c>
      <c r="C430" s="18" t="s">
        <v>65</v>
      </c>
      <c r="D430" s="35">
        <f>D431</f>
        <v>10731</v>
      </c>
      <c r="E430" s="35">
        <f>E431</f>
        <v>10731</v>
      </c>
      <c r="F430" s="11"/>
    </row>
    <row r="431" spans="1:6" ht="63.75">
      <c r="A431" s="32" t="s">
        <v>66</v>
      </c>
      <c r="B431" s="18" t="s">
        <v>193</v>
      </c>
      <c r="C431" s="18" t="s">
        <v>67</v>
      </c>
      <c r="D431" s="35">
        <v>10731</v>
      </c>
      <c r="E431" s="35">
        <v>10731</v>
      </c>
      <c r="F431" s="11"/>
    </row>
    <row r="432" spans="1:6" ht="51">
      <c r="A432" s="33" t="s">
        <v>1430</v>
      </c>
      <c r="B432" s="20" t="s">
        <v>194</v>
      </c>
      <c r="C432" s="20"/>
      <c r="D432" s="34">
        <f>D433</f>
        <v>1859</v>
      </c>
      <c r="E432" s="34">
        <f>E433</f>
        <v>1859</v>
      </c>
      <c r="F432" s="11"/>
    </row>
    <row r="433" spans="1:6" ht="25.5">
      <c r="A433" s="42" t="s">
        <v>21</v>
      </c>
      <c r="B433" s="18" t="s">
        <v>195</v>
      </c>
      <c r="C433" s="18"/>
      <c r="D433" s="35">
        <f>D434</f>
        <v>1859</v>
      </c>
      <c r="E433" s="35">
        <f>E434</f>
        <v>1859</v>
      </c>
      <c r="F433" s="11"/>
    </row>
    <row r="434" spans="1:6" ht="51">
      <c r="A434" s="19" t="s">
        <v>62</v>
      </c>
      <c r="B434" s="18" t="s">
        <v>195</v>
      </c>
      <c r="C434" s="18" t="s">
        <v>63</v>
      </c>
      <c r="D434" s="35">
        <f>D435+D437</f>
        <v>1859</v>
      </c>
      <c r="E434" s="35">
        <f>E435+E437</f>
        <v>1859</v>
      </c>
      <c r="F434" s="11"/>
    </row>
    <row r="435" spans="1:6" ht="12.75">
      <c r="A435" s="19" t="s">
        <v>77</v>
      </c>
      <c r="B435" s="18" t="s">
        <v>195</v>
      </c>
      <c r="C435" s="18" t="s">
        <v>78</v>
      </c>
      <c r="D435" s="35">
        <f>D436</f>
        <v>417</v>
      </c>
      <c r="E435" s="35">
        <f>E436</f>
        <v>417</v>
      </c>
      <c r="F435" s="11"/>
    </row>
    <row r="436" spans="1:6" ht="63.75">
      <c r="A436" s="19" t="s">
        <v>79</v>
      </c>
      <c r="B436" s="18" t="s">
        <v>195</v>
      </c>
      <c r="C436" s="18" t="s">
        <v>80</v>
      </c>
      <c r="D436" s="35">
        <v>417</v>
      </c>
      <c r="E436" s="35">
        <v>417</v>
      </c>
      <c r="F436" s="11"/>
    </row>
    <row r="437" spans="1:6" ht="12.75">
      <c r="A437" s="32" t="s">
        <v>64</v>
      </c>
      <c r="B437" s="18" t="s">
        <v>195</v>
      </c>
      <c r="C437" s="18" t="s">
        <v>65</v>
      </c>
      <c r="D437" s="35">
        <f>D438</f>
        <v>1442</v>
      </c>
      <c r="E437" s="35">
        <f>E438</f>
        <v>1442</v>
      </c>
      <c r="F437" s="11"/>
    </row>
    <row r="438" spans="1:6" ht="63.75">
      <c r="A438" s="32" t="s">
        <v>66</v>
      </c>
      <c r="B438" s="18" t="s">
        <v>195</v>
      </c>
      <c r="C438" s="18" t="s">
        <v>67</v>
      </c>
      <c r="D438" s="35">
        <v>1442</v>
      </c>
      <c r="E438" s="35">
        <v>1442</v>
      </c>
      <c r="F438" s="11"/>
    </row>
    <row r="439" spans="1:6" ht="51">
      <c r="A439" s="33" t="s">
        <v>291</v>
      </c>
      <c r="B439" s="20" t="s">
        <v>196</v>
      </c>
      <c r="C439" s="40"/>
      <c r="D439" s="34">
        <f aca="true" t="shared" si="41" ref="D439:E442">D440</f>
        <v>400</v>
      </c>
      <c r="E439" s="34">
        <f t="shared" si="41"/>
        <v>400</v>
      </c>
      <c r="F439" s="11"/>
    </row>
    <row r="440" spans="1:6" ht="51">
      <c r="A440" s="19" t="s">
        <v>286</v>
      </c>
      <c r="B440" s="18" t="s">
        <v>1431</v>
      </c>
      <c r="C440" s="18"/>
      <c r="D440" s="35">
        <f t="shared" si="41"/>
        <v>400</v>
      </c>
      <c r="E440" s="35">
        <f t="shared" si="41"/>
        <v>400</v>
      </c>
      <c r="F440" s="11"/>
    </row>
    <row r="441" spans="1:6" ht="25.5">
      <c r="A441" s="19" t="s">
        <v>54</v>
      </c>
      <c r="B441" s="18" t="s">
        <v>1431</v>
      </c>
      <c r="C441" s="18" t="s">
        <v>55</v>
      </c>
      <c r="D441" s="35">
        <f t="shared" si="41"/>
        <v>400</v>
      </c>
      <c r="E441" s="35">
        <f t="shared" si="41"/>
        <v>400</v>
      </c>
      <c r="F441" s="11"/>
    </row>
    <row r="442" spans="1:6" ht="25.5">
      <c r="A442" s="19" t="s">
        <v>56</v>
      </c>
      <c r="B442" s="18" t="s">
        <v>1431</v>
      </c>
      <c r="C442" s="18" t="s">
        <v>57</v>
      </c>
      <c r="D442" s="35">
        <f t="shared" si="41"/>
        <v>400</v>
      </c>
      <c r="E442" s="35">
        <f t="shared" si="41"/>
        <v>400</v>
      </c>
      <c r="F442" s="11"/>
    </row>
    <row r="443" spans="1:6" ht="25.5">
      <c r="A443" s="19" t="s">
        <v>84</v>
      </c>
      <c r="B443" s="18" t="s">
        <v>1431</v>
      </c>
      <c r="C443" s="18" t="s">
        <v>85</v>
      </c>
      <c r="D443" s="35">
        <v>400</v>
      </c>
      <c r="E443" s="35">
        <v>400</v>
      </c>
      <c r="F443" s="11"/>
    </row>
    <row r="444" spans="1:6" ht="51">
      <c r="A444" s="31" t="s">
        <v>1433</v>
      </c>
      <c r="B444" s="20" t="s">
        <v>190</v>
      </c>
      <c r="C444" s="20"/>
      <c r="D444" s="34">
        <f>D445+D453</f>
        <v>1942</v>
      </c>
      <c r="E444" s="34">
        <f>E445+E453</f>
        <v>1942</v>
      </c>
      <c r="F444" s="11"/>
    </row>
    <row r="445" spans="1:6" ht="25.5">
      <c r="A445" s="42" t="s">
        <v>113</v>
      </c>
      <c r="B445" s="18" t="s">
        <v>191</v>
      </c>
      <c r="C445" s="18"/>
      <c r="D445" s="35">
        <f>D446+D450</f>
        <v>904</v>
      </c>
      <c r="E445" s="35">
        <f>E446+E450</f>
        <v>904</v>
      </c>
      <c r="F445" s="11"/>
    </row>
    <row r="446" spans="1:6" ht="63.75">
      <c r="A446" s="32" t="s">
        <v>37</v>
      </c>
      <c r="B446" s="18" t="s">
        <v>191</v>
      </c>
      <c r="C446" s="18" t="s">
        <v>38</v>
      </c>
      <c r="D446" s="35">
        <f>D447</f>
        <v>830</v>
      </c>
      <c r="E446" s="35">
        <f>E447</f>
        <v>830</v>
      </c>
      <c r="F446" s="11"/>
    </row>
    <row r="447" spans="1:6" ht="25.5">
      <c r="A447" s="32" t="s">
        <v>86</v>
      </c>
      <c r="B447" s="18" t="s">
        <v>191</v>
      </c>
      <c r="C447" s="18" t="s">
        <v>87</v>
      </c>
      <c r="D447" s="35">
        <f>D448+D449</f>
        <v>830</v>
      </c>
      <c r="E447" s="35">
        <f>E448+E449</f>
        <v>830</v>
      </c>
      <c r="F447" s="11"/>
    </row>
    <row r="448" spans="1:6" ht="12.75">
      <c r="A448" s="19" t="s">
        <v>41</v>
      </c>
      <c r="B448" s="18" t="s">
        <v>191</v>
      </c>
      <c r="C448" s="18" t="s">
        <v>88</v>
      </c>
      <c r="D448" s="35">
        <v>828</v>
      </c>
      <c r="E448" s="35">
        <v>828</v>
      </c>
      <c r="F448" s="11"/>
    </row>
    <row r="449" spans="1:6" ht="25.5">
      <c r="A449" s="19" t="s">
        <v>43</v>
      </c>
      <c r="B449" s="18" t="s">
        <v>191</v>
      </c>
      <c r="C449" s="18" t="s">
        <v>89</v>
      </c>
      <c r="D449" s="35">
        <v>2</v>
      </c>
      <c r="E449" s="35">
        <v>2</v>
      </c>
      <c r="F449" s="11"/>
    </row>
    <row r="450" spans="1:6" ht="25.5">
      <c r="A450" s="19" t="s">
        <v>44</v>
      </c>
      <c r="B450" s="18" t="s">
        <v>191</v>
      </c>
      <c r="C450" s="18" t="s">
        <v>45</v>
      </c>
      <c r="D450" s="35">
        <f>D451</f>
        <v>74</v>
      </c>
      <c r="E450" s="35">
        <f>E451</f>
        <v>74</v>
      </c>
      <c r="F450" s="11"/>
    </row>
    <row r="451" spans="1:6" ht="25.5">
      <c r="A451" s="19" t="s">
        <v>46</v>
      </c>
      <c r="B451" s="18" t="s">
        <v>191</v>
      </c>
      <c r="C451" s="18" t="s">
        <v>47</v>
      </c>
      <c r="D451" s="35">
        <f>D452</f>
        <v>74</v>
      </c>
      <c r="E451" s="35">
        <f>E452</f>
        <v>74</v>
      </c>
      <c r="F451" s="11"/>
    </row>
    <row r="452" spans="1:6" ht="25.5">
      <c r="A452" s="19" t="s">
        <v>52</v>
      </c>
      <c r="B452" s="18" t="s">
        <v>191</v>
      </c>
      <c r="C452" s="18" t="s">
        <v>53</v>
      </c>
      <c r="D452" s="35">
        <v>74</v>
      </c>
      <c r="E452" s="35">
        <v>74</v>
      </c>
      <c r="F452" s="11"/>
    </row>
    <row r="453" spans="1:6" ht="76.5">
      <c r="A453" s="41" t="s">
        <v>3</v>
      </c>
      <c r="B453" s="18" t="s">
        <v>200</v>
      </c>
      <c r="C453" s="18"/>
      <c r="D453" s="35">
        <f>D454+D457</f>
        <v>1038</v>
      </c>
      <c r="E453" s="35">
        <f>E454+E457</f>
        <v>1038</v>
      </c>
      <c r="F453" s="11"/>
    </row>
    <row r="454" spans="1:6" ht="63.75">
      <c r="A454" s="32" t="s">
        <v>37</v>
      </c>
      <c r="B454" s="18" t="s">
        <v>200</v>
      </c>
      <c r="C454" s="18" t="s">
        <v>38</v>
      </c>
      <c r="D454" s="35">
        <f>D455</f>
        <v>854</v>
      </c>
      <c r="E454" s="35">
        <f>E455</f>
        <v>854</v>
      </c>
      <c r="F454" s="11"/>
    </row>
    <row r="455" spans="1:6" ht="25.5">
      <c r="A455" s="32" t="s">
        <v>39</v>
      </c>
      <c r="B455" s="18" t="s">
        <v>200</v>
      </c>
      <c r="C455" s="18" t="s">
        <v>40</v>
      </c>
      <c r="D455" s="35">
        <f>D456</f>
        <v>854</v>
      </c>
      <c r="E455" s="35">
        <f>E456</f>
        <v>854</v>
      </c>
      <c r="F455" s="11"/>
    </row>
    <row r="456" spans="1:6" ht="12.75">
      <c r="A456" s="19" t="s">
        <v>41</v>
      </c>
      <c r="B456" s="18" t="s">
        <v>200</v>
      </c>
      <c r="C456" s="18" t="s">
        <v>42</v>
      </c>
      <c r="D456" s="35">
        <v>854</v>
      </c>
      <c r="E456" s="35">
        <v>854</v>
      </c>
      <c r="F456" s="11"/>
    </row>
    <row r="457" spans="1:6" ht="25.5">
      <c r="A457" s="19" t="s">
        <v>44</v>
      </c>
      <c r="B457" s="18" t="s">
        <v>200</v>
      </c>
      <c r="C457" s="18" t="s">
        <v>45</v>
      </c>
      <c r="D457" s="35">
        <f>D458</f>
        <v>184</v>
      </c>
      <c r="E457" s="35">
        <f>E458</f>
        <v>184</v>
      </c>
      <c r="F457" s="11"/>
    </row>
    <row r="458" spans="1:6" ht="25.5">
      <c r="A458" s="19" t="s">
        <v>46</v>
      </c>
      <c r="B458" s="18" t="s">
        <v>200</v>
      </c>
      <c r="C458" s="18" t="s">
        <v>47</v>
      </c>
      <c r="D458" s="35">
        <f>D459+D460</f>
        <v>184</v>
      </c>
      <c r="E458" s="35">
        <f>E459+E460</f>
        <v>184</v>
      </c>
      <c r="F458" s="11"/>
    </row>
    <row r="459" spans="1:6" ht="25.5">
      <c r="A459" s="19" t="s">
        <v>48</v>
      </c>
      <c r="B459" s="18" t="s">
        <v>200</v>
      </c>
      <c r="C459" s="18" t="s">
        <v>49</v>
      </c>
      <c r="D459" s="35">
        <v>108</v>
      </c>
      <c r="E459" s="35">
        <v>108</v>
      </c>
      <c r="F459" s="11"/>
    </row>
    <row r="460" spans="1:6" ht="25.5">
      <c r="A460" s="19" t="s">
        <v>52</v>
      </c>
      <c r="B460" s="18" t="s">
        <v>200</v>
      </c>
      <c r="C460" s="18" t="s">
        <v>53</v>
      </c>
      <c r="D460" s="35">
        <v>76</v>
      </c>
      <c r="E460" s="35">
        <v>76</v>
      </c>
      <c r="F460" s="11"/>
    </row>
    <row r="461" spans="1:6" ht="51">
      <c r="A461" s="67" t="s">
        <v>279</v>
      </c>
      <c r="B461" s="30" t="s">
        <v>128</v>
      </c>
      <c r="C461" s="30"/>
      <c r="D461" s="39">
        <f aca="true" t="shared" si="42" ref="D461:E464">D462</f>
        <v>6677</v>
      </c>
      <c r="E461" s="39">
        <f t="shared" si="42"/>
        <v>6677</v>
      </c>
      <c r="F461" s="11"/>
    </row>
    <row r="462" spans="1:6" ht="12.75">
      <c r="A462" s="32" t="s">
        <v>280</v>
      </c>
      <c r="B462" s="18" t="s">
        <v>129</v>
      </c>
      <c r="C462" s="18"/>
      <c r="D462" s="35">
        <f t="shared" si="42"/>
        <v>6677</v>
      </c>
      <c r="E462" s="35">
        <f t="shared" si="42"/>
        <v>6677</v>
      </c>
      <c r="F462" s="11"/>
    </row>
    <row r="463" spans="1:6" ht="51">
      <c r="A463" s="19" t="s">
        <v>62</v>
      </c>
      <c r="B463" s="18" t="s">
        <v>129</v>
      </c>
      <c r="C463" s="18" t="s">
        <v>63</v>
      </c>
      <c r="D463" s="35">
        <f t="shared" si="42"/>
        <v>6677</v>
      </c>
      <c r="E463" s="35">
        <f t="shared" si="42"/>
        <v>6677</v>
      </c>
      <c r="F463" s="11"/>
    </row>
    <row r="464" spans="1:6" ht="12.75">
      <c r="A464" s="19" t="s">
        <v>64</v>
      </c>
      <c r="B464" s="18" t="s">
        <v>129</v>
      </c>
      <c r="C464" s="18" t="s">
        <v>65</v>
      </c>
      <c r="D464" s="35">
        <f t="shared" si="42"/>
        <v>6677</v>
      </c>
      <c r="E464" s="35">
        <f t="shared" si="42"/>
        <v>6677</v>
      </c>
      <c r="F464" s="11"/>
    </row>
    <row r="465" spans="1:6" ht="63.75">
      <c r="A465" s="19" t="s">
        <v>66</v>
      </c>
      <c r="B465" s="18" t="s">
        <v>129</v>
      </c>
      <c r="C465" s="18" t="s">
        <v>67</v>
      </c>
      <c r="D465" s="35">
        <v>6677</v>
      </c>
      <c r="E465" s="35">
        <v>6677</v>
      </c>
      <c r="F465" s="11"/>
    </row>
    <row r="466" spans="1:6" ht="12.75">
      <c r="A466" s="74" t="s">
        <v>111</v>
      </c>
      <c r="B466" s="40" t="s">
        <v>110</v>
      </c>
      <c r="C466" s="40"/>
      <c r="D466" s="72">
        <f>D467+D483+D487+D499+D503+D508+D512+D516+D520+D528+D536+D545</f>
        <v>90742.5</v>
      </c>
      <c r="E466" s="72">
        <f>E467+E483+E487+E499+E503+E508+E512+E516+E520+E528+E536+E545</f>
        <v>92481.09999999999</v>
      </c>
      <c r="F466" s="11"/>
    </row>
    <row r="467" spans="1:6" ht="25.5">
      <c r="A467" s="32" t="s">
        <v>113</v>
      </c>
      <c r="B467" s="18" t="s">
        <v>112</v>
      </c>
      <c r="C467" s="18"/>
      <c r="D467" s="35">
        <f>D468+D472+D477+D479</f>
        <v>64537</v>
      </c>
      <c r="E467" s="35">
        <f>E468+E472+E477+E479</f>
        <v>64339</v>
      </c>
      <c r="F467" s="11"/>
    </row>
    <row r="468" spans="1:6" ht="63.75">
      <c r="A468" s="32" t="s">
        <v>37</v>
      </c>
      <c r="B468" s="18" t="s">
        <v>112</v>
      </c>
      <c r="C468" s="18" t="s">
        <v>38</v>
      </c>
      <c r="D468" s="35">
        <f>D469</f>
        <v>34046</v>
      </c>
      <c r="E468" s="35">
        <f>E469</f>
        <v>34046</v>
      </c>
      <c r="F468" s="11"/>
    </row>
    <row r="469" spans="1:6" ht="25.5">
      <c r="A469" s="32" t="s">
        <v>86</v>
      </c>
      <c r="B469" s="18" t="s">
        <v>112</v>
      </c>
      <c r="C469" s="18" t="s">
        <v>87</v>
      </c>
      <c r="D469" s="35">
        <f>D470+D471</f>
        <v>34046</v>
      </c>
      <c r="E469" s="35">
        <f>E470+E471</f>
        <v>34046</v>
      </c>
      <c r="F469" s="11"/>
    </row>
    <row r="470" spans="1:6" ht="12.75">
      <c r="A470" s="19" t="s">
        <v>41</v>
      </c>
      <c r="B470" s="18" t="s">
        <v>112</v>
      </c>
      <c r="C470" s="18" t="s">
        <v>88</v>
      </c>
      <c r="D470" s="35">
        <f>1122+1668+29400+1784</f>
        <v>33974</v>
      </c>
      <c r="E470" s="35">
        <f>1122+1668+29400+1784</f>
        <v>33974</v>
      </c>
      <c r="F470" s="11"/>
    </row>
    <row r="471" spans="1:6" ht="25.5">
      <c r="A471" s="19" t="s">
        <v>43</v>
      </c>
      <c r="B471" s="18" t="s">
        <v>112</v>
      </c>
      <c r="C471" s="18" t="s">
        <v>89</v>
      </c>
      <c r="D471" s="35">
        <f>3+3+61+5</f>
        <v>72</v>
      </c>
      <c r="E471" s="35">
        <f>3+3+61+5</f>
        <v>72</v>
      </c>
      <c r="F471" s="11"/>
    </row>
    <row r="472" spans="1:6" ht="25.5">
      <c r="A472" s="19" t="s">
        <v>44</v>
      </c>
      <c r="B472" s="18" t="s">
        <v>112</v>
      </c>
      <c r="C472" s="18" t="s">
        <v>45</v>
      </c>
      <c r="D472" s="35">
        <f>D473</f>
        <v>29891</v>
      </c>
      <c r="E472" s="35">
        <f>E473</f>
        <v>29693</v>
      </c>
      <c r="F472" s="11"/>
    </row>
    <row r="473" spans="1:6" ht="25.5">
      <c r="A473" s="19" t="s">
        <v>46</v>
      </c>
      <c r="B473" s="18" t="s">
        <v>112</v>
      </c>
      <c r="C473" s="18" t="s">
        <v>47</v>
      </c>
      <c r="D473" s="35">
        <f>SUM(D474:D476)</f>
        <v>29891</v>
      </c>
      <c r="E473" s="35">
        <f>SUM(E474:E476)</f>
        <v>29693</v>
      </c>
      <c r="F473" s="11"/>
    </row>
    <row r="474" spans="1:6" ht="25.5">
      <c r="A474" s="19" t="s">
        <v>48</v>
      </c>
      <c r="B474" s="18" t="s">
        <v>112</v>
      </c>
      <c r="C474" s="18" t="s">
        <v>49</v>
      </c>
      <c r="D474" s="35">
        <f>330+7423+277</f>
        <v>8030</v>
      </c>
      <c r="E474" s="35">
        <f>330+3225+277</f>
        <v>3832</v>
      </c>
      <c r="F474" s="11"/>
    </row>
    <row r="475" spans="1:6" ht="38.25">
      <c r="A475" s="19" t="s">
        <v>50</v>
      </c>
      <c r="B475" s="18" t="s">
        <v>112</v>
      </c>
      <c r="C475" s="18" t="s">
        <v>51</v>
      </c>
      <c r="D475" s="35">
        <v>6000</v>
      </c>
      <c r="E475" s="35">
        <v>10000</v>
      </c>
      <c r="F475" s="11"/>
    </row>
    <row r="476" spans="1:6" ht="25.5">
      <c r="A476" s="19" t="s">
        <v>52</v>
      </c>
      <c r="B476" s="18" t="s">
        <v>112</v>
      </c>
      <c r="C476" s="18" t="s">
        <v>53</v>
      </c>
      <c r="D476" s="35">
        <f>112+280+14776+693</f>
        <v>15861</v>
      </c>
      <c r="E476" s="35">
        <f>112+280+14776+693</f>
        <v>15861</v>
      </c>
      <c r="F476" s="11"/>
    </row>
    <row r="477" spans="1:6" ht="25.5">
      <c r="A477" s="19" t="s">
        <v>54</v>
      </c>
      <c r="B477" s="18" t="s">
        <v>112</v>
      </c>
      <c r="C477" s="18" t="s">
        <v>55</v>
      </c>
      <c r="D477" s="35">
        <f>D478</f>
        <v>150</v>
      </c>
      <c r="E477" s="35">
        <f>E478</f>
        <v>150</v>
      </c>
      <c r="F477" s="11"/>
    </row>
    <row r="478" spans="1:6" ht="12.75">
      <c r="A478" s="19" t="s">
        <v>90</v>
      </c>
      <c r="B478" s="18" t="s">
        <v>112</v>
      </c>
      <c r="C478" s="18" t="s">
        <v>91</v>
      </c>
      <c r="D478" s="35">
        <v>150</v>
      </c>
      <c r="E478" s="35">
        <v>150</v>
      </c>
      <c r="F478" s="11"/>
    </row>
    <row r="479" spans="1:6" ht="12.75">
      <c r="A479" s="19" t="s">
        <v>58</v>
      </c>
      <c r="B479" s="18" t="s">
        <v>112</v>
      </c>
      <c r="C479" s="18" t="s">
        <v>59</v>
      </c>
      <c r="D479" s="35">
        <f>D480</f>
        <v>450</v>
      </c>
      <c r="E479" s="35">
        <f>E480</f>
        <v>450</v>
      </c>
      <c r="F479" s="11"/>
    </row>
    <row r="480" spans="1:6" ht="12.75">
      <c r="A480" s="19" t="s">
        <v>96</v>
      </c>
      <c r="B480" s="18" t="s">
        <v>112</v>
      </c>
      <c r="C480" s="18" t="s">
        <v>97</v>
      </c>
      <c r="D480" s="35">
        <f>SUM(D481:D482)</f>
        <v>450</v>
      </c>
      <c r="E480" s="35">
        <f>SUM(E481:E482)</f>
        <v>450</v>
      </c>
      <c r="F480" s="11"/>
    </row>
    <row r="481" spans="1:6" ht="25.5">
      <c r="A481" s="19" t="s">
        <v>100</v>
      </c>
      <c r="B481" s="18" t="s">
        <v>112</v>
      </c>
      <c r="C481" s="18" t="s">
        <v>98</v>
      </c>
      <c r="D481" s="35">
        <f>354+2</f>
        <v>356</v>
      </c>
      <c r="E481" s="35">
        <f>354+2</f>
        <v>356</v>
      </c>
      <c r="F481" s="11"/>
    </row>
    <row r="482" spans="1:6" ht="12.75">
      <c r="A482" s="19" t="s">
        <v>101</v>
      </c>
      <c r="B482" s="18" t="s">
        <v>112</v>
      </c>
      <c r="C482" s="18" t="s">
        <v>99</v>
      </c>
      <c r="D482" s="35">
        <f>1+93</f>
        <v>94</v>
      </c>
      <c r="E482" s="35">
        <f>1+93</f>
        <v>94</v>
      </c>
      <c r="F482" s="11"/>
    </row>
    <row r="483" spans="1:6" ht="38.25">
      <c r="A483" s="19" t="s">
        <v>12</v>
      </c>
      <c r="B483" s="18" t="s">
        <v>114</v>
      </c>
      <c r="C483" s="18"/>
      <c r="D483" s="35">
        <f aca="true" t="shared" si="43" ref="D483:E485">D484</f>
        <v>1414</v>
      </c>
      <c r="E483" s="35">
        <f t="shared" si="43"/>
        <v>1414</v>
      </c>
      <c r="F483" s="11"/>
    </row>
    <row r="484" spans="1:6" ht="63.75">
      <c r="A484" s="32" t="s">
        <v>37</v>
      </c>
      <c r="B484" s="18" t="s">
        <v>114</v>
      </c>
      <c r="C484" s="18" t="s">
        <v>38</v>
      </c>
      <c r="D484" s="35">
        <f t="shared" si="43"/>
        <v>1414</v>
      </c>
      <c r="E484" s="35">
        <f t="shared" si="43"/>
        <v>1414</v>
      </c>
      <c r="F484" s="11"/>
    </row>
    <row r="485" spans="1:6" ht="25.5">
      <c r="A485" s="32" t="s">
        <v>86</v>
      </c>
      <c r="B485" s="18" t="s">
        <v>114</v>
      </c>
      <c r="C485" s="18" t="s">
        <v>87</v>
      </c>
      <c r="D485" s="35">
        <f t="shared" si="43"/>
        <v>1414</v>
      </c>
      <c r="E485" s="35">
        <f t="shared" si="43"/>
        <v>1414</v>
      </c>
      <c r="F485" s="11"/>
    </row>
    <row r="486" spans="1:6" ht="12.75">
      <c r="A486" s="19" t="s">
        <v>41</v>
      </c>
      <c r="B486" s="18" t="s">
        <v>114</v>
      </c>
      <c r="C486" s="18" t="s">
        <v>88</v>
      </c>
      <c r="D486" s="35">
        <v>1414</v>
      </c>
      <c r="E486" s="35">
        <v>1414</v>
      </c>
      <c r="F486" s="11"/>
    </row>
    <row r="487" spans="1:6" ht="25.5">
      <c r="A487" s="19" t="s">
        <v>260</v>
      </c>
      <c r="B487" s="18" t="s">
        <v>259</v>
      </c>
      <c r="C487" s="18"/>
      <c r="D487" s="35">
        <f>D488+D492+D496</f>
        <v>2135</v>
      </c>
      <c r="E487" s="35">
        <f>E488+E492+E496</f>
        <v>2135</v>
      </c>
      <c r="F487" s="11"/>
    </row>
    <row r="488" spans="1:6" ht="63.75">
      <c r="A488" s="32" t="s">
        <v>37</v>
      </c>
      <c r="B488" s="18" t="s">
        <v>259</v>
      </c>
      <c r="C488" s="18" t="s">
        <v>38</v>
      </c>
      <c r="D488" s="35">
        <f>D489</f>
        <v>1757</v>
      </c>
      <c r="E488" s="35">
        <f>E489</f>
        <v>1757</v>
      </c>
      <c r="F488" s="11"/>
    </row>
    <row r="489" spans="1:6" ht="25.5">
      <c r="A489" s="32" t="s">
        <v>39</v>
      </c>
      <c r="B489" s="18" t="s">
        <v>259</v>
      </c>
      <c r="C489" s="18" t="s">
        <v>40</v>
      </c>
      <c r="D489" s="35">
        <f>D490+D491</f>
        <v>1757</v>
      </c>
      <c r="E489" s="35">
        <f>E490+E491</f>
        <v>1757</v>
      </c>
      <c r="F489" s="11"/>
    </row>
    <row r="490" spans="1:6" ht="12.75">
      <c r="A490" s="19" t="s">
        <v>41</v>
      </c>
      <c r="B490" s="18" t="s">
        <v>259</v>
      </c>
      <c r="C490" s="18" t="s">
        <v>42</v>
      </c>
      <c r="D490" s="35">
        <v>1750</v>
      </c>
      <c r="E490" s="35">
        <v>1750</v>
      </c>
      <c r="F490" s="11"/>
    </row>
    <row r="491" spans="1:6" ht="25.5">
      <c r="A491" s="19" t="s">
        <v>189</v>
      </c>
      <c r="B491" s="18" t="s">
        <v>259</v>
      </c>
      <c r="C491" s="18" t="s">
        <v>188</v>
      </c>
      <c r="D491" s="35">
        <v>7</v>
      </c>
      <c r="E491" s="35">
        <v>7</v>
      </c>
      <c r="F491" s="11"/>
    </row>
    <row r="492" spans="1:6" ht="25.5">
      <c r="A492" s="19" t="s">
        <v>44</v>
      </c>
      <c r="B492" s="18" t="s">
        <v>259</v>
      </c>
      <c r="C492" s="18" t="s">
        <v>45</v>
      </c>
      <c r="D492" s="35">
        <f>D493</f>
        <v>376</v>
      </c>
      <c r="E492" s="35">
        <f>E493</f>
        <v>376</v>
      </c>
      <c r="F492" s="11"/>
    </row>
    <row r="493" spans="1:6" ht="25.5">
      <c r="A493" s="19" t="s">
        <v>46</v>
      </c>
      <c r="B493" s="18" t="s">
        <v>259</v>
      </c>
      <c r="C493" s="18" t="s">
        <v>47</v>
      </c>
      <c r="D493" s="35">
        <f>D494+D495</f>
        <v>376</v>
      </c>
      <c r="E493" s="35">
        <f>E494+E495</f>
        <v>376</v>
      </c>
      <c r="F493" s="11"/>
    </row>
    <row r="494" spans="1:6" ht="25.5">
      <c r="A494" s="19" t="s">
        <v>48</v>
      </c>
      <c r="B494" s="18" t="s">
        <v>259</v>
      </c>
      <c r="C494" s="18" t="s">
        <v>49</v>
      </c>
      <c r="D494" s="35">
        <v>142</v>
      </c>
      <c r="E494" s="35">
        <v>142</v>
      </c>
      <c r="F494" s="11"/>
    </row>
    <row r="495" spans="1:6" ht="25.5">
      <c r="A495" s="19" t="s">
        <v>52</v>
      </c>
      <c r="B495" s="18" t="s">
        <v>259</v>
      </c>
      <c r="C495" s="18" t="s">
        <v>53</v>
      </c>
      <c r="D495" s="35">
        <v>234</v>
      </c>
      <c r="E495" s="35">
        <v>234</v>
      </c>
      <c r="F495" s="11"/>
    </row>
    <row r="496" spans="1:6" ht="12.75">
      <c r="A496" s="19" t="s">
        <v>58</v>
      </c>
      <c r="B496" s="18" t="s">
        <v>259</v>
      </c>
      <c r="C496" s="18" t="s">
        <v>59</v>
      </c>
      <c r="D496" s="35">
        <f>D497</f>
        <v>2</v>
      </c>
      <c r="E496" s="35">
        <f>E497</f>
        <v>2</v>
      </c>
      <c r="F496" s="11"/>
    </row>
    <row r="497" spans="1:6" ht="12.75">
      <c r="A497" s="19" t="s">
        <v>96</v>
      </c>
      <c r="B497" s="18" t="s">
        <v>259</v>
      </c>
      <c r="C497" s="18" t="s">
        <v>97</v>
      </c>
      <c r="D497" s="35">
        <f>D498</f>
        <v>2</v>
      </c>
      <c r="E497" s="35">
        <f>E498</f>
        <v>2</v>
      </c>
      <c r="F497" s="11"/>
    </row>
    <row r="498" spans="1:6" ht="12.75">
      <c r="A498" s="19" t="s">
        <v>101</v>
      </c>
      <c r="B498" s="18" t="s">
        <v>259</v>
      </c>
      <c r="C498" s="18" t="s">
        <v>99</v>
      </c>
      <c r="D498" s="35">
        <v>2</v>
      </c>
      <c r="E498" s="35">
        <v>2</v>
      </c>
      <c r="F498" s="11"/>
    </row>
    <row r="499" spans="1:6" ht="38.25">
      <c r="A499" s="19" t="s">
        <v>292</v>
      </c>
      <c r="B499" s="18" t="s">
        <v>121</v>
      </c>
      <c r="C499" s="18"/>
      <c r="D499" s="35">
        <f aca="true" t="shared" si="44" ref="D499:E501">D500</f>
        <v>4700</v>
      </c>
      <c r="E499" s="35">
        <f t="shared" si="44"/>
        <v>4700</v>
      </c>
      <c r="F499" s="11"/>
    </row>
    <row r="500" spans="1:6" ht="25.5">
      <c r="A500" s="19" t="s">
        <v>44</v>
      </c>
      <c r="B500" s="18" t="s">
        <v>121</v>
      </c>
      <c r="C500" s="18" t="s">
        <v>45</v>
      </c>
      <c r="D500" s="35">
        <f t="shared" si="44"/>
        <v>4700</v>
      </c>
      <c r="E500" s="35">
        <f t="shared" si="44"/>
        <v>4700</v>
      </c>
      <c r="F500" s="11"/>
    </row>
    <row r="501" spans="1:6" ht="25.5">
      <c r="A501" s="19" t="s">
        <v>46</v>
      </c>
      <c r="B501" s="18" t="s">
        <v>121</v>
      </c>
      <c r="C501" s="18" t="s">
        <v>47</v>
      </c>
      <c r="D501" s="35">
        <f t="shared" si="44"/>
        <v>4700</v>
      </c>
      <c r="E501" s="35">
        <f t="shared" si="44"/>
        <v>4700</v>
      </c>
      <c r="F501" s="11"/>
    </row>
    <row r="502" spans="1:6" ht="25.5">
      <c r="A502" s="19" t="s">
        <v>52</v>
      </c>
      <c r="B502" s="18" t="s">
        <v>121</v>
      </c>
      <c r="C502" s="18" t="s">
        <v>53</v>
      </c>
      <c r="D502" s="35">
        <v>4700</v>
      </c>
      <c r="E502" s="35">
        <v>4700</v>
      </c>
      <c r="F502" s="11"/>
    </row>
    <row r="503" spans="1:6" ht="25.5">
      <c r="A503" s="19" t="s">
        <v>293</v>
      </c>
      <c r="B503" s="18" t="s">
        <v>122</v>
      </c>
      <c r="C503" s="18"/>
      <c r="D503" s="35">
        <f>D504</f>
        <v>4040</v>
      </c>
      <c r="E503" s="35">
        <f>E504</f>
        <v>6043</v>
      </c>
      <c r="F503" s="11"/>
    </row>
    <row r="504" spans="1:6" ht="25.5">
      <c r="A504" s="19" t="s">
        <v>44</v>
      </c>
      <c r="B504" s="18" t="s">
        <v>122</v>
      </c>
      <c r="C504" s="18" t="s">
        <v>45</v>
      </c>
      <c r="D504" s="35">
        <f>D505</f>
        <v>4040</v>
      </c>
      <c r="E504" s="35">
        <f>E505</f>
        <v>6043</v>
      </c>
      <c r="F504" s="11"/>
    </row>
    <row r="505" spans="1:6" ht="25.5">
      <c r="A505" s="19" t="s">
        <v>46</v>
      </c>
      <c r="B505" s="18" t="s">
        <v>122</v>
      </c>
      <c r="C505" s="18" t="s">
        <v>47</v>
      </c>
      <c r="D505" s="35">
        <f>D506+D507</f>
        <v>4040</v>
      </c>
      <c r="E505" s="35">
        <f>E506+E507</f>
        <v>6043</v>
      </c>
      <c r="F505" s="11"/>
    </row>
    <row r="506" spans="1:6" ht="38.25">
      <c r="A506" s="19" t="s">
        <v>50</v>
      </c>
      <c r="B506" s="18" t="s">
        <v>122</v>
      </c>
      <c r="C506" s="18" t="s">
        <v>51</v>
      </c>
      <c r="D506" s="35">
        <v>2000</v>
      </c>
      <c r="E506" s="35">
        <v>4000</v>
      </c>
      <c r="F506" s="11"/>
    </row>
    <row r="507" spans="1:6" ht="25.5">
      <c r="A507" s="19" t="s">
        <v>52</v>
      </c>
      <c r="B507" s="18" t="s">
        <v>122</v>
      </c>
      <c r="C507" s="18" t="s">
        <v>53</v>
      </c>
      <c r="D507" s="35">
        <v>2040</v>
      </c>
      <c r="E507" s="35">
        <v>2043</v>
      </c>
      <c r="F507" s="11"/>
    </row>
    <row r="508" spans="1:6" ht="12.75">
      <c r="A508" s="19" t="s">
        <v>295</v>
      </c>
      <c r="B508" s="18" t="s">
        <v>294</v>
      </c>
      <c r="C508" s="18"/>
      <c r="D508" s="35">
        <f aca="true" t="shared" si="45" ref="D508:E510">D509</f>
        <v>1844</v>
      </c>
      <c r="E508" s="35">
        <f t="shared" si="45"/>
        <v>1744</v>
      </c>
      <c r="F508" s="11"/>
    </row>
    <row r="509" spans="1:6" ht="25.5">
      <c r="A509" s="19" t="s">
        <v>54</v>
      </c>
      <c r="B509" s="18" t="s">
        <v>294</v>
      </c>
      <c r="C509" s="18" t="s">
        <v>55</v>
      </c>
      <c r="D509" s="35">
        <f t="shared" si="45"/>
        <v>1844</v>
      </c>
      <c r="E509" s="35">
        <f t="shared" si="45"/>
        <v>1744</v>
      </c>
      <c r="F509" s="11"/>
    </row>
    <row r="510" spans="1:6" ht="25.5">
      <c r="A510" s="19" t="s">
        <v>56</v>
      </c>
      <c r="B510" s="18" t="s">
        <v>294</v>
      </c>
      <c r="C510" s="18" t="s">
        <v>57</v>
      </c>
      <c r="D510" s="35">
        <f t="shared" si="45"/>
        <v>1844</v>
      </c>
      <c r="E510" s="35">
        <f t="shared" si="45"/>
        <v>1744</v>
      </c>
      <c r="F510" s="11"/>
    </row>
    <row r="511" spans="1:6" ht="25.5">
      <c r="A511" s="19" t="s">
        <v>81</v>
      </c>
      <c r="B511" s="18" t="s">
        <v>294</v>
      </c>
      <c r="C511" s="18" t="s">
        <v>82</v>
      </c>
      <c r="D511" s="35">
        <f>800+115+139+790</f>
        <v>1844</v>
      </c>
      <c r="E511" s="35">
        <f>700+115+139+790</f>
        <v>1744</v>
      </c>
      <c r="F511" s="11"/>
    </row>
    <row r="512" spans="1:6" ht="51">
      <c r="A512" s="19" t="s">
        <v>286</v>
      </c>
      <c r="B512" s="18" t="s">
        <v>285</v>
      </c>
      <c r="C512" s="18"/>
      <c r="D512" s="35">
        <f aca="true" t="shared" si="46" ref="D512:E514">D513</f>
        <v>2034</v>
      </c>
      <c r="E512" s="35">
        <f t="shared" si="46"/>
        <v>2065</v>
      </c>
      <c r="F512" s="11"/>
    </row>
    <row r="513" spans="1:6" ht="25.5">
      <c r="A513" s="19" t="s">
        <v>54</v>
      </c>
      <c r="B513" s="18" t="s">
        <v>285</v>
      </c>
      <c r="C513" s="18" t="s">
        <v>55</v>
      </c>
      <c r="D513" s="35">
        <f t="shared" si="46"/>
        <v>2034</v>
      </c>
      <c r="E513" s="35">
        <f t="shared" si="46"/>
        <v>2065</v>
      </c>
      <c r="F513" s="11"/>
    </row>
    <row r="514" spans="1:6" ht="25.5">
      <c r="A514" s="19" t="s">
        <v>56</v>
      </c>
      <c r="B514" s="18" t="s">
        <v>285</v>
      </c>
      <c r="C514" s="18" t="s">
        <v>57</v>
      </c>
      <c r="D514" s="35">
        <f t="shared" si="46"/>
        <v>2034</v>
      </c>
      <c r="E514" s="35">
        <f t="shared" si="46"/>
        <v>2065</v>
      </c>
      <c r="F514" s="11"/>
    </row>
    <row r="515" spans="1:6" ht="25.5">
      <c r="A515" s="19" t="s">
        <v>84</v>
      </c>
      <c r="B515" s="18" t="s">
        <v>285</v>
      </c>
      <c r="C515" s="18" t="s">
        <v>85</v>
      </c>
      <c r="D515" s="35">
        <v>2034</v>
      </c>
      <c r="E515" s="35">
        <v>2065</v>
      </c>
      <c r="F515" s="11"/>
    </row>
    <row r="516" spans="1:6" ht="12.75">
      <c r="A516" s="19" t="s">
        <v>296</v>
      </c>
      <c r="B516" s="18" t="s">
        <v>130</v>
      </c>
      <c r="C516" s="18"/>
      <c r="D516" s="35">
        <f aca="true" t="shared" si="47" ref="D516:E518">D517</f>
        <v>2000</v>
      </c>
      <c r="E516" s="35">
        <f t="shared" si="47"/>
        <v>2000</v>
      </c>
      <c r="F516" s="11"/>
    </row>
    <row r="517" spans="1:6" ht="25.5">
      <c r="A517" s="19" t="s">
        <v>44</v>
      </c>
      <c r="B517" s="18" t="s">
        <v>130</v>
      </c>
      <c r="C517" s="18" t="s">
        <v>45</v>
      </c>
      <c r="D517" s="35">
        <f t="shared" si="47"/>
        <v>2000</v>
      </c>
      <c r="E517" s="35">
        <f t="shared" si="47"/>
        <v>2000</v>
      </c>
      <c r="F517" s="11"/>
    </row>
    <row r="518" spans="1:6" ht="25.5">
      <c r="A518" s="19" t="s">
        <v>46</v>
      </c>
      <c r="B518" s="18" t="s">
        <v>130</v>
      </c>
      <c r="C518" s="18" t="s">
        <v>47</v>
      </c>
      <c r="D518" s="35">
        <f t="shared" si="47"/>
        <v>2000</v>
      </c>
      <c r="E518" s="35">
        <f t="shared" si="47"/>
        <v>2000</v>
      </c>
      <c r="F518" s="11"/>
    </row>
    <row r="519" spans="1:6" ht="25.5">
      <c r="A519" s="19" t="s">
        <v>52</v>
      </c>
      <c r="B519" s="18" t="s">
        <v>130</v>
      </c>
      <c r="C519" s="18" t="s">
        <v>53</v>
      </c>
      <c r="D519" s="35">
        <v>2000</v>
      </c>
      <c r="E519" s="35">
        <v>2000</v>
      </c>
      <c r="F519" s="11"/>
    </row>
    <row r="520" spans="1:6" ht="25.5">
      <c r="A520" s="19" t="s">
        <v>297</v>
      </c>
      <c r="B520" s="18" t="s">
        <v>115</v>
      </c>
      <c r="C520" s="18"/>
      <c r="D520" s="35">
        <f>D521+D525</f>
        <v>5828.4</v>
      </c>
      <c r="E520" s="35">
        <f>E521+E525</f>
        <v>5828.4</v>
      </c>
      <c r="F520" s="11"/>
    </row>
    <row r="521" spans="1:6" ht="63.75">
      <c r="A521" s="32" t="s">
        <v>37</v>
      </c>
      <c r="B521" s="18" t="s">
        <v>115</v>
      </c>
      <c r="C521" s="18" t="s">
        <v>38</v>
      </c>
      <c r="D521" s="35">
        <f>D522</f>
        <v>1796.4</v>
      </c>
      <c r="E521" s="35">
        <f>E522</f>
        <v>1796.4</v>
      </c>
      <c r="F521" s="11"/>
    </row>
    <row r="522" spans="1:6" ht="25.5">
      <c r="A522" s="32" t="s">
        <v>86</v>
      </c>
      <c r="B522" s="18" t="s">
        <v>115</v>
      </c>
      <c r="C522" s="18" t="s">
        <v>87</v>
      </c>
      <c r="D522" s="35">
        <f>D523+D524</f>
        <v>1796.4</v>
      </c>
      <c r="E522" s="35">
        <f>E523+E524</f>
        <v>1796.4</v>
      </c>
      <c r="F522" s="11"/>
    </row>
    <row r="523" spans="1:6" ht="12.75">
      <c r="A523" s="19" t="s">
        <v>41</v>
      </c>
      <c r="B523" s="18" t="s">
        <v>115</v>
      </c>
      <c r="C523" s="18" t="s">
        <v>88</v>
      </c>
      <c r="D523" s="35">
        <v>1785.4</v>
      </c>
      <c r="E523" s="35">
        <v>1785.4</v>
      </c>
      <c r="F523" s="11"/>
    </row>
    <row r="524" spans="1:6" ht="25.5">
      <c r="A524" s="19" t="s">
        <v>43</v>
      </c>
      <c r="B524" s="18" t="s">
        <v>115</v>
      </c>
      <c r="C524" s="18" t="s">
        <v>89</v>
      </c>
      <c r="D524" s="35">
        <v>11</v>
      </c>
      <c r="E524" s="35">
        <v>11</v>
      </c>
      <c r="F524" s="11"/>
    </row>
    <row r="525" spans="1:6" ht="25.5">
      <c r="A525" s="19" t="s">
        <v>44</v>
      </c>
      <c r="B525" s="18" t="s">
        <v>115</v>
      </c>
      <c r="C525" s="18" t="s">
        <v>45</v>
      </c>
      <c r="D525" s="35">
        <f>D526</f>
        <v>4032</v>
      </c>
      <c r="E525" s="35">
        <f>E526</f>
        <v>4032</v>
      </c>
      <c r="F525" s="11"/>
    </row>
    <row r="526" spans="1:6" ht="25.5">
      <c r="A526" s="19" t="s">
        <v>46</v>
      </c>
      <c r="B526" s="18" t="s">
        <v>115</v>
      </c>
      <c r="C526" s="18" t="s">
        <v>47</v>
      </c>
      <c r="D526" s="35">
        <f>SUM(D527:D527)</f>
        <v>4032</v>
      </c>
      <c r="E526" s="35">
        <f>SUM(E527:E527)</f>
        <v>4032</v>
      </c>
      <c r="F526" s="11"/>
    </row>
    <row r="527" spans="1:6" ht="25.5">
      <c r="A527" s="19" t="s">
        <v>52</v>
      </c>
      <c r="B527" s="18" t="s">
        <v>115</v>
      </c>
      <c r="C527" s="18" t="s">
        <v>53</v>
      </c>
      <c r="D527" s="35">
        <v>4032</v>
      </c>
      <c r="E527" s="35">
        <v>4032</v>
      </c>
      <c r="F527" s="11"/>
    </row>
    <row r="528" spans="1:6" ht="38.25">
      <c r="A528" s="19" t="s">
        <v>298</v>
      </c>
      <c r="B528" s="18" t="s">
        <v>116</v>
      </c>
      <c r="C528" s="18"/>
      <c r="D528" s="35">
        <f>D529+D533</f>
        <v>1700.5</v>
      </c>
      <c r="E528" s="35">
        <f>E529+E533</f>
        <v>1700.5</v>
      </c>
      <c r="F528" s="11"/>
    </row>
    <row r="529" spans="1:6" ht="63.75">
      <c r="A529" s="32" t="s">
        <v>37</v>
      </c>
      <c r="B529" s="18" t="s">
        <v>116</v>
      </c>
      <c r="C529" s="18" t="s">
        <v>38</v>
      </c>
      <c r="D529" s="35">
        <f>D530</f>
        <v>1446.3</v>
      </c>
      <c r="E529" s="35">
        <f>E530</f>
        <v>1446.3</v>
      </c>
      <c r="F529" s="11"/>
    </row>
    <row r="530" spans="1:6" ht="25.5">
      <c r="A530" s="32" t="s">
        <v>86</v>
      </c>
      <c r="B530" s="18" t="s">
        <v>116</v>
      </c>
      <c r="C530" s="18" t="s">
        <v>87</v>
      </c>
      <c r="D530" s="35">
        <f>D531+D532</f>
        <v>1446.3</v>
      </c>
      <c r="E530" s="35">
        <f>E531+E532</f>
        <v>1446.3</v>
      </c>
      <c r="F530" s="11"/>
    </row>
    <row r="531" spans="1:6" ht="12.75">
      <c r="A531" s="19" t="s">
        <v>41</v>
      </c>
      <c r="B531" s="18" t="s">
        <v>116</v>
      </c>
      <c r="C531" s="18" t="s">
        <v>88</v>
      </c>
      <c r="D531" s="35">
        <v>1439.3</v>
      </c>
      <c r="E531" s="35">
        <v>1439.3</v>
      </c>
      <c r="F531" s="11"/>
    </row>
    <row r="532" spans="1:6" ht="25.5">
      <c r="A532" s="19" t="s">
        <v>43</v>
      </c>
      <c r="B532" s="18" t="s">
        <v>116</v>
      </c>
      <c r="C532" s="18" t="s">
        <v>89</v>
      </c>
      <c r="D532" s="35">
        <v>7</v>
      </c>
      <c r="E532" s="35">
        <v>7</v>
      </c>
      <c r="F532" s="11"/>
    </row>
    <row r="533" spans="1:6" ht="25.5">
      <c r="A533" s="19" t="s">
        <v>44</v>
      </c>
      <c r="B533" s="18" t="s">
        <v>116</v>
      </c>
      <c r="C533" s="18" t="s">
        <v>45</v>
      </c>
      <c r="D533" s="35">
        <f>D534</f>
        <v>254.2</v>
      </c>
      <c r="E533" s="35">
        <f>E534</f>
        <v>254.2</v>
      </c>
      <c r="F533" s="11"/>
    </row>
    <row r="534" spans="1:6" ht="25.5">
      <c r="A534" s="19" t="s">
        <v>46</v>
      </c>
      <c r="B534" s="18" t="s">
        <v>116</v>
      </c>
      <c r="C534" s="18" t="s">
        <v>47</v>
      </c>
      <c r="D534" s="35">
        <f>SUM(D535:D535)</f>
        <v>254.2</v>
      </c>
      <c r="E534" s="35">
        <f>SUM(E535:E535)</f>
        <v>254.2</v>
      </c>
      <c r="F534" s="11"/>
    </row>
    <row r="535" spans="1:6" ht="25.5">
      <c r="A535" s="19" t="s">
        <v>52</v>
      </c>
      <c r="B535" s="18" t="s">
        <v>116</v>
      </c>
      <c r="C535" s="18" t="s">
        <v>53</v>
      </c>
      <c r="D535" s="35">
        <v>254.2</v>
      </c>
      <c r="E535" s="35">
        <v>254.2</v>
      </c>
      <c r="F535" s="11"/>
    </row>
    <row r="536" spans="1:11" ht="25.5">
      <c r="A536" s="19" t="s">
        <v>299</v>
      </c>
      <c r="B536" s="18" t="s">
        <v>117</v>
      </c>
      <c r="C536" s="18"/>
      <c r="D536" s="35">
        <f>D537+D541</f>
        <v>458.79999999999995</v>
      </c>
      <c r="E536" s="35">
        <f>E537+E541</f>
        <v>458.79999999999995</v>
      </c>
      <c r="F536" s="12"/>
      <c r="G536" s="3"/>
      <c r="H536" s="3"/>
      <c r="I536" s="3"/>
      <c r="J536" s="3"/>
      <c r="K536" s="3"/>
    </row>
    <row r="537" spans="1:11" ht="63.75">
      <c r="A537" s="32" t="s">
        <v>37</v>
      </c>
      <c r="B537" s="18" t="s">
        <v>117</v>
      </c>
      <c r="C537" s="18" t="s">
        <v>38</v>
      </c>
      <c r="D537" s="35">
        <f>D538</f>
        <v>312.4</v>
      </c>
      <c r="E537" s="35">
        <f>E538</f>
        <v>312.4</v>
      </c>
      <c r="F537" s="3"/>
      <c r="G537" s="3"/>
      <c r="H537" s="3"/>
      <c r="I537" s="3"/>
      <c r="J537" s="3"/>
      <c r="K537" s="3"/>
    </row>
    <row r="538" spans="1:5" ht="25.5">
      <c r="A538" s="32" t="s">
        <v>86</v>
      </c>
      <c r="B538" s="18" t="s">
        <v>117</v>
      </c>
      <c r="C538" s="18" t="s">
        <v>87</v>
      </c>
      <c r="D538" s="35">
        <f>D539+D540</f>
        <v>312.4</v>
      </c>
      <c r="E538" s="35">
        <f>E539+E540</f>
        <v>312.4</v>
      </c>
    </row>
    <row r="539" spans="1:5" ht="12.75">
      <c r="A539" s="19" t="s">
        <v>41</v>
      </c>
      <c r="B539" s="18" t="s">
        <v>117</v>
      </c>
      <c r="C539" s="18" t="s">
        <v>88</v>
      </c>
      <c r="D539" s="35">
        <v>305.4</v>
      </c>
      <c r="E539" s="35">
        <v>305.4</v>
      </c>
    </row>
    <row r="540" spans="1:5" ht="25.5">
      <c r="A540" s="19" t="s">
        <v>43</v>
      </c>
      <c r="B540" s="18" t="s">
        <v>117</v>
      </c>
      <c r="C540" s="18" t="s">
        <v>89</v>
      </c>
      <c r="D540" s="35">
        <v>7</v>
      </c>
      <c r="E540" s="35">
        <v>7</v>
      </c>
    </row>
    <row r="541" spans="1:5" ht="25.5">
      <c r="A541" s="19" t="s">
        <v>44</v>
      </c>
      <c r="B541" s="18" t="s">
        <v>117</v>
      </c>
      <c r="C541" s="18" t="s">
        <v>45</v>
      </c>
      <c r="D541" s="35">
        <f>D542</f>
        <v>146.4</v>
      </c>
      <c r="E541" s="35">
        <f>E542</f>
        <v>146.4</v>
      </c>
    </row>
    <row r="542" spans="1:5" ht="25.5">
      <c r="A542" s="19" t="s">
        <v>46</v>
      </c>
      <c r="B542" s="18" t="s">
        <v>117</v>
      </c>
      <c r="C542" s="18" t="s">
        <v>47</v>
      </c>
      <c r="D542" s="35">
        <f>SUM(D543:D544)</f>
        <v>146.4</v>
      </c>
      <c r="E542" s="35">
        <f>SUM(E543:E544)</f>
        <v>146.4</v>
      </c>
    </row>
    <row r="543" spans="1:5" ht="25.5">
      <c r="A543" s="19" t="s">
        <v>48</v>
      </c>
      <c r="B543" s="18" t="s">
        <v>117</v>
      </c>
      <c r="C543" s="18" t="s">
        <v>49</v>
      </c>
      <c r="D543" s="35">
        <v>15</v>
      </c>
      <c r="E543" s="35">
        <v>15</v>
      </c>
    </row>
    <row r="544" spans="1:5" ht="25.5">
      <c r="A544" s="19" t="s">
        <v>52</v>
      </c>
      <c r="B544" s="18" t="s">
        <v>117</v>
      </c>
      <c r="C544" s="18" t="s">
        <v>53</v>
      </c>
      <c r="D544" s="35">
        <v>131.4</v>
      </c>
      <c r="E544" s="35">
        <v>131.4</v>
      </c>
    </row>
    <row r="545" spans="1:11" s="3" customFormat="1" ht="51">
      <c r="A545" s="42" t="s">
        <v>1370</v>
      </c>
      <c r="B545" s="18" t="s">
        <v>1455</v>
      </c>
      <c r="C545" s="18"/>
      <c r="D545" s="35">
        <f aca="true" t="shared" si="48" ref="D545:E547">D546</f>
        <v>50.8</v>
      </c>
      <c r="E545" s="35">
        <f t="shared" si="48"/>
        <v>53.4</v>
      </c>
      <c r="F545" s="1"/>
      <c r="G545" s="1"/>
      <c r="H545" s="1"/>
      <c r="I545" s="1"/>
      <c r="J545" s="1"/>
      <c r="K545" s="1"/>
    </row>
    <row r="546" spans="1:11" s="3" customFormat="1" ht="25.5">
      <c r="A546" s="19" t="s">
        <v>44</v>
      </c>
      <c r="B546" s="18" t="s">
        <v>1455</v>
      </c>
      <c r="C546" s="18" t="s">
        <v>45</v>
      </c>
      <c r="D546" s="35">
        <f t="shared" si="48"/>
        <v>50.8</v>
      </c>
      <c r="E546" s="35">
        <f t="shared" si="48"/>
        <v>53.4</v>
      </c>
      <c r="F546" s="1"/>
      <c r="G546" s="1"/>
      <c r="H546" s="1"/>
      <c r="I546" s="1"/>
      <c r="J546" s="1"/>
      <c r="K546" s="1"/>
    </row>
    <row r="547" spans="1:11" ht="25.5">
      <c r="A547" s="19" t="s">
        <v>46</v>
      </c>
      <c r="B547" s="18" t="s">
        <v>1455</v>
      </c>
      <c r="C547" s="18" t="s">
        <v>47</v>
      </c>
      <c r="D547" s="35">
        <f t="shared" si="48"/>
        <v>50.8</v>
      </c>
      <c r="E547" s="35">
        <f t="shared" si="48"/>
        <v>53.4</v>
      </c>
      <c r="F547" s="13"/>
      <c r="G547" s="13"/>
      <c r="H547" s="13"/>
      <c r="I547" s="2"/>
      <c r="J547" s="2"/>
      <c r="K547" s="2"/>
    </row>
    <row r="548" spans="1:11" ht="25.5">
      <c r="A548" s="19" t="s">
        <v>52</v>
      </c>
      <c r="B548" s="18" t="s">
        <v>1455</v>
      </c>
      <c r="C548" s="18" t="s">
        <v>53</v>
      </c>
      <c r="D548" s="35">
        <v>50.8</v>
      </c>
      <c r="E548" s="35">
        <v>53.4</v>
      </c>
      <c r="F548" s="13"/>
      <c r="G548" s="13"/>
      <c r="H548" s="13"/>
      <c r="I548" s="2"/>
      <c r="J548" s="2"/>
      <c r="K548" s="2"/>
    </row>
    <row r="549" spans="1:11" ht="12.75">
      <c r="A549" s="76" t="s">
        <v>1461</v>
      </c>
      <c r="B549" s="43">
        <v>9909999</v>
      </c>
      <c r="C549" s="43"/>
      <c r="D549" s="43">
        <v>32350</v>
      </c>
      <c r="E549" s="43">
        <v>66500</v>
      </c>
      <c r="F549" s="13"/>
      <c r="G549" s="13"/>
      <c r="H549" s="13"/>
      <c r="I549" s="2"/>
      <c r="J549" s="2"/>
      <c r="K549" s="2"/>
    </row>
    <row r="550" spans="1:11" ht="12.75">
      <c r="A550" s="44"/>
      <c r="B550" s="44"/>
      <c r="C550" s="44"/>
      <c r="D550" s="45"/>
      <c r="E550" s="45"/>
      <c r="F550" s="13"/>
      <c r="G550" s="13"/>
      <c r="H550" s="13"/>
      <c r="I550" s="2"/>
      <c r="J550" s="2"/>
      <c r="K550" s="2"/>
    </row>
    <row r="551" spans="1:11" ht="12.75">
      <c r="A551" s="44"/>
      <c r="B551" s="44"/>
      <c r="C551" s="44"/>
      <c r="D551" s="45"/>
      <c r="E551" s="45"/>
      <c r="F551" s="13"/>
      <c r="G551" s="13"/>
      <c r="H551" s="13"/>
      <c r="I551" s="2"/>
      <c r="J551" s="2"/>
      <c r="K551" s="2"/>
    </row>
    <row r="552" spans="1:11" ht="12.75">
      <c r="A552" s="44"/>
      <c r="B552" s="44"/>
      <c r="C552" s="44"/>
      <c r="D552" s="45"/>
      <c r="E552" s="45"/>
      <c r="F552" s="13"/>
      <c r="G552" s="13"/>
      <c r="H552" s="13"/>
      <c r="I552" s="2"/>
      <c r="J552" s="2"/>
      <c r="K552" s="2"/>
    </row>
    <row r="553" spans="1:11" ht="12.75">
      <c r="A553" s="44"/>
      <c r="B553" s="44"/>
      <c r="C553" s="44"/>
      <c r="D553" s="45"/>
      <c r="E553" s="45"/>
      <c r="F553" s="13"/>
      <c r="G553" s="13"/>
      <c r="H553" s="13"/>
      <c r="I553" s="2"/>
      <c r="J553" s="2"/>
      <c r="K553" s="2"/>
    </row>
    <row r="554" spans="1:11" ht="12.75">
      <c r="A554" s="44"/>
      <c r="B554" s="44"/>
      <c r="C554" s="44"/>
      <c r="D554" s="46"/>
      <c r="E554" s="47"/>
      <c r="F554" s="13"/>
      <c r="G554" s="13"/>
      <c r="H554" s="13"/>
      <c r="I554" s="2"/>
      <c r="J554" s="2"/>
      <c r="K554" s="2"/>
    </row>
    <row r="555" spans="1:11" ht="12.75">
      <c r="A555" s="44"/>
      <c r="B555" s="44"/>
      <c r="C555" s="44"/>
      <c r="D555" s="46"/>
      <c r="E555" s="46"/>
      <c r="F555" s="13"/>
      <c r="G555" s="13"/>
      <c r="H555" s="13"/>
      <c r="I555" s="2"/>
      <c r="J555" s="2"/>
      <c r="K555" s="2"/>
    </row>
    <row r="556" spans="1:12" ht="12.75">
      <c r="A556" s="44"/>
      <c r="B556" s="44"/>
      <c r="C556" s="44"/>
      <c r="F556" s="13"/>
      <c r="G556" s="13"/>
      <c r="H556" s="13"/>
      <c r="I556" s="2"/>
      <c r="J556" s="2"/>
      <c r="K556" s="2"/>
      <c r="L556" s="2"/>
    </row>
    <row r="557" spans="1:12" ht="12.75">
      <c r="A557" s="44"/>
      <c r="B557" s="44"/>
      <c r="C557" s="44"/>
      <c r="F557" s="13"/>
      <c r="G557" s="13"/>
      <c r="H557" s="13"/>
      <c r="I557" s="2"/>
      <c r="J557" s="2"/>
      <c r="K557" s="2"/>
      <c r="L557" s="2"/>
    </row>
    <row r="558" spans="1:12" ht="12.75">
      <c r="A558" s="44"/>
      <c r="B558" s="44"/>
      <c r="C558" s="44"/>
      <c r="F558" s="12"/>
      <c r="G558" s="3"/>
      <c r="H558" s="3"/>
      <c r="I558" s="3"/>
      <c r="J558" s="3"/>
      <c r="K558" s="3"/>
      <c r="L558" s="2"/>
    </row>
    <row r="559" spans="1:12" ht="12.75">
      <c r="A559" s="44"/>
      <c r="B559" s="44"/>
      <c r="C559" s="44"/>
      <c r="F559" s="3"/>
      <c r="G559" s="3"/>
      <c r="H559" s="3"/>
      <c r="I559" s="3"/>
      <c r="J559" s="3"/>
      <c r="K559" s="3"/>
      <c r="L559" s="2"/>
    </row>
    <row r="560" spans="1:12" ht="12.75">
      <c r="A560" s="44"/>
      <c r="B560" s="44"/>
      <c r="C560" s="44"/>
      <c r="L560" s="2"/>
    </row>
    <row r="561" spans="1:12" ht="12.75">
      <c r="A561" s="44"/>
      <c r="B561" s="44"/>
      <c r="C561" s="44"/>
      <c r="L561" s="2"/>
    </row>
    <row r="562" spans="1:12" ht="12.75">
      <c r="A562" s="44"/>
      <c r="B562" s="44"/>
      <c r="C562" s="44"/>
      <c r="L562" s="2"/>
    </row>
    <row r="563" spans="1:12" ht="12.75">
      <c r="A563" s="44"/>
      <c r="B563" s="44"/>
      <c r="C563" s="44"/>
      <c r="L563" s="2"/>
    </row>
    <row r="564" spans="1:12" ht="12.75">
      <c r="A564" s="44"/>
      <c r="B564" s="44"/>
      <c r="C564" s="44"/>
      <c r="L564" s="2"/>
    </row>
    <row r="565" spans="1:12" ht="12.75">
      <c r="A565" s="44"/>
      <c r="B565" s="44"/>
      <c r="C565" s="44"/>
      <c r="L565" s="2"/>
    </row>
    <row r="566" spans="1:12" ht="12.75">
      <c r="A566" s="44"/>
      <c r="B566" s="44"/>
      <c r="C566" s="44"/>
      <c r="L566" s="2"/>
    </row>
    <row r="567" spans="1:11" s="3" customFormat="1" ht="12.75">
      <c r="A567" s="48"/>
      <c r="B567" s="48"/>
      <c r="C567" s="48"/>
      <c r="D567" s="24"/>
      <c r="E567" s="24"/>
      <c r="F567" s="1"/>
      <c r="G567" s="1"/>
      <c r="H567" s="1"/>
      <c r="I567" s="1"/>
      <c r="J567" s="1"/>
      <c r="K567" s="1"/>
    </row>
    <row r="568" spans="1:11" s="3" customFormat="1" ht="12.75">
      <c r="A568" s="44"/>
      <c r="B568" s="44"/>
      <c r="C568" s="44"/>
      <c r="D568" s="46"/>
      <c r="E568" s="46"/>
      <c r="F568" s="1"/>
      <c r="G568" s="1"/>
      <c r="H568" s="1"/>
      <c r="I568" s="1"/>
      <c r="J568" s="1"/>
      <c r="K568" s="1"/>
    </row>
    <row r="569" spans="1:5" ht="12.75">
      <c r="A569" s="44"/>
      <c r="B569" s="44"/>
      <c r="C569" s="44"/>
      <c r="D569" s="45"/>
      <c r="E569" s="45"/>
    </row>
    <row r="570" spans="1:5" ht="12.75">
      <c r="A570" s="44"/>
      <c r="B570" s="44"/>
      <c r="C570" s="44"/>
      <c r="D570" s="48"/>
      <c r="E570" s="48"/>
    </row>
    <row r="571" spans="1:5" ht="12.75">
      <c r="A571" s="44"/>
      <c r="B571" s="44"/>
      <c r="C571" s="44"/>
      <c r="D571" s="44"/>
      <c r="E571" s="44"/>
    </row>
    <row r="572" spans="1:11" ht="12.75">
      <c r="A572" s="48"/>
      <c r="B572" s="48"/>
      <c r="C572" s="48"/>
      <c r="D572" s="44"/>
      <c r="E572" s="44"/>
      <c r="F572" s="3"/>
      <c r="G572" s="3"/>
      <c r="H572" s="3"/>
      <c r="I572" s="3"/>
      <c r="J572" s="3"/>
      <c r="K572" s="3"/>
    </row>
    <row r="573" spans="1:11" ht="12.75">
      <c r="A573" s="44"/>
      <c r="B573" s="44"/>
      <c r="C573" s="44"/>
      <c r="D573" s="44"/>
      <c r="E573" s="44"/>
      <c r="F573" s="14"/>
      <c r="G573" s="14"/>
      <c r="H573" s="14"/>
      <c r="I573" s="10"/>
      <c r="J573" s="10"/>
      <c r="K573" s="10"/>
    </row>
    <row r="574" spans="1:11" ht="12.75">
      <c r="A574" s="44"/>
      <c r="B574" s="44"/>
      <c r="C574" s="44"/>
      <c r="D574" s="49"/>
      <c r="E574" s="49"/>
      <c r="F574" s="15"/>
      <c r="G574" s="15"/>
      <c r="H574" s="15"/>
      <c r="I574" s="16"/>
      <c r="J574" s="16"/>
      <c r="K574" s="16"/>
    </row>
    <row r="575" spans="1:11" ht="12.75">
      <c r="A575" s="44"/>
      <c r="B575" s="44"/>
      <c r="C575" s="44"/>
      <c r="D575" s="50"/>
      <c r="E575" s="50"/>
      <c r="F575" s="13"/>
      <c r="G575" s="13"/>
      <c r="H575" s="13"/>
      <c r="I575" s="2"/>
      <c r="J575" s="2"/>
      <c r="K575" s="2"/>
    </row>
    <row r="576" spans="1:11" ht="12.75">
      <c r="A576" s="44"/>
      <c r="B576" s="44"/>
      <c r="C576" s="44"/>
      <c r="F576" s="13"/>
      <c r="G576" s="13"/>
      <c r="H576" s="13"/>
      <c r="I576" s="2"/>
      <c r="J576" s="2"/>
      <c r="K576" s="2"/>
    </row>
    <row r="577" spans="1:11" ht="12.75">
      <c r="A577" s="44"/>
      <c r="B577" s="44"/>
      <c r="C577" s="44"/>
      <c r="F577" s="13"/>
      <c r="G577" s="13"/>
      <c r="H577" s="13"/>
      <c r="I577" s="2"/>
      <c r="J577" s="2"/>
      <c r="K577" s="2"/>
    </row>
    <row r="578" spans="1:11" ht="12.75">
      <c r="A578" s="44"/>
      <c r="B578" s="44"/>
      <c r="C578" s="44"/>
      <c r="F578" s="4"/>
      <c r="G578" s="4"/>
      <c r="H578" s="4"/>
      <c r="I578" s="4"/>
      <c r="J578" s="4"/>
      <c r="K578" s="4"/>
    </row>
    <row r="579" spans="1:11" ht="12.75">
      <c r="A579" s="44"/>
      <c r="B579" s="44"/>
      <c r="C579" s="44"/>
      <c r="F579" s="5"/>
      <c r="G579" s="5"/>
      <c r="H579" s="5"/>
      <c r="I579" s="5"/>
      <c r="J579" s="5"/>
      <c r="K579" s="5"/>
    </row>
    <row r="580" spans="1:3" ht="12.75">
      <c r="A580" s="44"/>
      <c r="B580" s="44"/>
      <c r="C580" s="44"/>
    </row>
    <row r="581" spans="1:11" s="3" customFormat="1" ht="12.75">
      <c r="A581" s="44"/>
      <c r="B581" s="44"/>
      <c r="C581" s="44"/>
      <c r="D581" s="24"/>
      <c r="E581" s="24"/>
      <c r="F581" s="1"/>
      <c r="G581" s="1"/>
      <c r="H581" s="1"/>
      <c r="I581" s="1"/>
      <c r="J581" s="1"/>
      <c r="K581" s="1"/>
    </row>
    <row r="582" spans="1:3" ht="12.75">
      <c r="A582" s="44"/>
      <c r="B582" s="44"/>
      <c r="C582" s="44"/>
    </row>
    <row r="583" spans="1:3" ht="12.75">
      <c r="A583" s="44"/>
      <c r="B583" s="44"/>
      <c r="C583" s="44"/>
    </row>
    <row r="584" spans="1:3" ht="12.75">
      <c r="A584" s="44"/>
      <c r="B584" s="44"/>
      <c r="C584" s="44"/>
    </row>
    <row r="585" spans="1:3" ht="12.75">
      <c r="A585" s="44"/>
      <c r="B585" s="44"/>
      <c r="C585" s="44"/>
    </row>
    <row r="586" spans="1:3" ht="12.75">
      <c r="A586" s="44"/>
      <c r="B586" s="44"/>
      <c r="C586" s="44"/>
    </row>
    <row r="587" spans="1:3" ht="12.75">
      <c r="A587" s="44"/>
      <c r="B587" s="44"/>
      <c r="C587" s="44"/>
    </row>
    <row r="588" spans="1:3" ht="12.75">
      <c r="A588" s="45"/>
      <c r="B588" s="44"/>
      <c r="C588" s="44"/>
    </row>
    <row r="589" spans="1:3" ht="12.75">
      <c r="A589" s="45"/>
      <c r="B589" s="44"/>
      <c r="C589" s="44"/>
    </row>
    <row r="590" spans="1:3" ht="12.75">
      <c r="A590" s="45"/>
      <c r="B590" s="44"/>
      <c r="C590" s="44"/>
    </row>
    <row r="591" spans="1:3" ht="12.75">
      <c r="A591" s="45"/>
      <c r="B591" s="44"/>
      <c r="C591" s="44"/>
    </row>
    <row r="592" spans="1:3" ht="12.75">
      <c r="A592" s="45"/>
      <c r="B592" s="44"/>
      <c r="C592" s="44"/>
    </row>
    <row r="593" spans="1:3" ht="12.75">
      <c r="A593" s="51"/>
      <c r="B593" s="48"/>
      <c r="C593" s="48"/>
    </row>
    <row r="594" spans="1:3" ht="12.75">
      <c r="A594" s="45"/>
      <c r="B594" s="44"/>
      <c r="C594" s="44"/>
    </row>
    <row r="595" spans="1:3" ht="12.75">
      <c r="A595" s="45"/>
      <c r="B595" s="44"/>
      <c r="C595" s="44"/>
    </row>
    <row r="596" spans="1:3" ht="12.75">
      <c r="A596" s="45"/>
      <c r="B596" s="44"/>
      <c r="C596" s="44"/>
    </row>
    <row r="597" spans="1:3" ht="12.75">
      <c r="A597" s="45"/>
      <c r="B597" s="44"/>
      <c r="C597" s="44"/>
    </row>
    <row r="598" spans="1:5" ht="12.75">
      <c r="A598" s="46"/>
      <c r="B598" s="46"/>
      <c r="C598" s="46"/>
      <c r="D598" s="44"/>
      <c r="E598" s="44"/>
    </row>
    <row r="599" spans="1:5" ht="12.75">
      <c r="A599" s="45"/>
      <c r="B599" s="45"/>
      <c r="C599" s="45"/>
      <c r="D599" s="44"/>
      <c r="E599" s="44"/>
    </row>
    <row r="600" spans="1:5" ht="12.75">
      <c r="A600" s="48"/>
      <c r="B600" s="48"/>
      <c r="C600" s="48"/>
      <c r="D600" s="44"/>
      <c r="E600" s="44"/>
    </row>
    <row r="601" spans="1:5" ht="12.75">
      <c r="A601" s="44"/>
      <c r="B601" s="44"/>
      <c r="C601" s="44"/>
      <c r="D601" s="44"/>
      <c r="E601" s="44"/>
    </row>
    <row r="602" spans="1:11" ht="12.75">
      <c r="A602" s="44"/>
      <c r="B602" s="44"/>
      <c r="C602" s="44"/>
      <c r="D602" s="44"/>
      <c r="E602" s="44"/>
      <c r="F602" s="13"/>
      <c r="G602" s="13"/>
      <c r="H602" s="13"/>
      <c r="I602" s="2"/>
      <c r="J602" s="2"/>
      <c r="K602" s="2"/>
    </row>
    <row r="603" spans="1:11" ht="12.75">
      <c r="A603" s="44"/>
      <c r="B603" s="44"/>
      <c r="C603" s="44"/>
      <c r="D603" s="44"/>
      <c r="E603" s="44"/>
      <c r="F603" s="13"/>
      <c r="G603" s="13"/>
      <c r="H603" s="13"/>
      <c r="I603" s="2"/>
      <c r="J603" s="2"/>
      <c r="K603" s="2"/>
    </row>
    <row r="604" spans="1:11" ht="12.75">
      <c r="A604" s="48"/>
      <c r="B604" s="48"/>
      <c r="C604" s="48"/>
      <c r="D604" s="44"/>
      <c r="E604" s="44"/>
      <c r="F604" s="13"/>
      <c r="G604" s="13"/>
      <c r="H604" s="13"/>
      <c r="I604" s="2"/>
      <c r="J604" s="2"/>
      <c r="K604" s="2"/>
    </row>
    <row r="605" spans="1:11" ht="12.75">
      <c r="A605" s="44"/>
      <c r="B605" s="44"/>
      <c r="C605" s="44"/>
      <c r="D605" s="44"/>
      <c r="E605" s="44"/>
      <c r="F605" s="13"/>
      <c r="G605" s="13"/>
      <c r="H605" s="13"/>
      <c r="I605" s="2"/>
      <c r="J605" s="2"/>
      <c r="K605" s="2"/>
    </row>
    <row r="606" spans="1:11" ht="12.75">
      <c r="A606" s="44"/>
      <c r="B606" s="44"/>
      <c r="C606" s="44"/>
      <c r="D606" s="44"/>
      <c r="E606" s="44"/>
      <c r="F606" s="13"/>
      <c r="G606" s="13"/>
      <c r="H606" s="13"/>
      <c r="I606" s="2"/>
      <c r="J606" s="2"/>
      <c r="K606" s="2"/>
    </row>
    <row r="607" spans="1:11" ht="12.75">
      <c r="A607" s="44"/>
      <c r="B607" s="44"/>
      <c r="C607" s="44"/>
      <c r="D607" s="44"/>
      <c r="E607" s="44"/>
      <c r="F607" s="13"/>
      <c r="G607" s="13"/>
      <c r="H607" s="13"/>
      <c r="I607" s="2"/>
      <c r="J607" s="2"/>
      <c r="K607" s="2"/>
    </row>
    <row r="608" spans="1:11" ht="12.75">
      <c r="A608" s="44"/>
      <c r="B608" s="44"/>
      <c r="C608" s="44"/>
      <c r="D608" s="44"/>
      <c r="E608" s="44"/>
      <c r="F608" s="13"/>
      <c r="G608" s="13"/>
      <c r="H608" s="13"/>
      <c r="I608" s="2"/>
      <c r="J608" s="2"/>
      <c r="K608" s="2"/>
    </row>
    <row r="609" spans="1:11" ht="12.75">
      <c r="A609" s="48"/>
      <c r="B609" s="48"/>
      <c r="C609" s="48"/>
      <c r="D609" s="44"/>
      <c r="E609" s="44"/>
      <c r="F609" s="13"/>
      <c r="G609" s="13"/>
      <c r="H609" s="13"/>
      <c r="I609" s="2"/>
      <c r="J609" s="2"/>
      <c r="K609" s="2"/>
    </row>
    <row r="610" spans="1:11" ht="12.75">
      <c r="A610" s="44"/>
      <c r="B610" s="44"/>
      <c r="C610" s="44"/>
      <c r="F610" s="13"/>
      <c r="G610" s="13"/>
      <c r="H610" s="13"/>
      <c r="I610" s="2"/>
      <c r="J610" s="2"/>
      <c r="K610" s="2"/>
    </row>
    <row r="611" spans="1:12" s="4" customFormat="1" ht="12.75">
      <c r="A611" s="44"/>
      <c r="B611" s="44"/>
      <c r="C611" s="44"/>
      <c r="D611" s="24"/>
      <c r="E611" s="24"/>
      <c r="F611" s="13"/>
      <c r="G611" s="13"/>
      <c r="H611" s="13"/>
      <c r="I611" s="2"/>
      <c r="J611" s="2"/>
      <c r="K611" s="2"/>
      <c r="L611" s="10"/>
    </row>
    <row r="612" spans="1:12" s="4" customFormat="1" ht="12.75">
      <c r="A612" s="44"/>
      <c r="B612" s="44"/>
      <c r="C612" s="44"/>
      <c r="D612" s="24"/>
      <c r="E612" s="24"/>
      <c r="F612" s="13"/>
      <c r="G612" s="13"/>
      <c r="H612" s="13"/>
      <c r="I612" s="2"/>
      <c r="J612" s="2"/>
      <c r="K612" s="2"/>
      <c r="L612" s="10"/>
    </row>
    <row r="613" spans="1:12" s="4" customFormat="1" ht="12.75">
      <c r="A613" s="44"/>
      <c r="B613" s="44"/>
      <c r="C613" s="44"/>
      <c r="D613" s="24"/>
      <c r="E613" s="24"/>
      <c r="F613" s="13"/>
      <c r="G613" s="13"/>
      <c r="H613" s="13"/>
      <c r="I613" s="2"/>
      <c r="J613" s="2"/>
      <c r="K613" s="2"/>
      <c r="L613" s="10"/>
    </row>
    <row r="614" spans="1:12" s="4" customFormat="1" ht="12.75">
      <c r="A614" s="44"/>
      <c r="B614" s="44"/>
      <c r="C614" s="44"/>
      <c r="D614" s="24"/>
      <c r="E614" s="24"/>
      <c r="F614" s="1"/>
      <c r="G614" s="1"/>
      <c r="H614" s="1"/>
      <c r="I614" s="1"/>
      <c r="J614" s="1"/>
      <c r="K614" s="1"/>
      <c r="L614" s="10"/>
    </row>
    <row r="615" spans="1:12" s="4" customFormat="1" ht="12.75">
      <c r="A615" s="44"/>
      <c r="B615" s="44"/>
      <c r="C615" s="44"/>
      <c r="D615" s="24"/>
      <c r="E615" s="24"/>
      <c r="F615" s="1"/>
      <c r="G615" s="1"/>
      <c r="H615" s="1"/>
      <c r="I615" s="1"/>
      <c r="J615" s="1"/>
      <c r="K615" s="1"/>
      <c r="L615" s="10"/>
    </row>
    <row r="616" spans="1:12" ht="12.75">
      <c r="A616" s="44"/>
      <c r="B616" s="44"/>
      <c r="C616" s="44"/>
      <c r="L616" s="2"/>
    </row>
    <row r="617" spans="1:12" ht="12.75">
      <c r="A617" s="44"/>
      <c r="B617" s="44"/>
      <c r="C617" s="44"/>
      <c r="D617" s="49"/>
      <c r="E617" s="49"/>
      <c r="L617" s="2"/>
    </row>
    <row r="618" spans="1:12" ht="12.75">
      <c r="A618" s="44"/>
      <c r="B618" s="44"/>
      <c r="C618" s="44"/>
      <c r="L618" s="2"/>
    </row>
    <row r="619" spans="1:12" ht="12.75">
      <c r="A619" s="44"/>
      <c r="B619" s="44"/>
      <c r="C619" s="44"/>
      <c r="L619" s="2"/>
    </row>
    <row r="620" spans="1:12" ht="12.75">
      <c r="A620" s="44"/>
      <c r="B620" s="44"/>
      <c r="C620" s="44"/>
      <c r="L620" s="2"/>
    </row>
    <row r="621" spans="1:12" ht="12.75">
      <c r="A621" s="44"/>
      <c r="B621" s="44"/>
      <c r="C621" s="44"/>
      <c r="F621" s="4"/>
      <c r="G621" s="4"/>
      <c r="H621" s="4"/>
      <c r="I621" s="4"/>
      <c r="J621" s="4"/>
      <c r="K621" s="4"/>
      <c r="L621" s="2"/>
    </row>
    <row r="622" spans="1:12" ht="12.75">
      <c r="A622" s="44"/>
      <c r="B622" s="44"/>
      <c r="C622" s="44"/>
      <c r="L622" s="2"/>
    </row>
    <row r="623" spans="1:3" ht="12.75">
      <c r="A623" s="44"/>
      <c r="B623" s="44"/>
      <c r="C623" s="44"/>
    </row>
    <row r="624" spans="1:3" ht="12.75">
      <c r="A624" s="44"/>
      <c r="B624" s="44"/>
      <c r="C624" s="44"/>
    </row>
    <row r="625" spans="1:3" ht="12.75">
      <c r="A625" s="44"/>
      <c r="B625" s="44"/>
      <c r="C625" s="44"/>
    </row>
    <row r="626" spans="1:3" ht="12.75">
      <c r="A626" s="44"/>
      <c r="B626" s="44"/>
      <c r="C626" s="44"/>
    </row>
    <row r="627" spans="1:3" ht="12.75">
      <c r="A627" s="44"/>
      <c r="B627" s="44"/>
      <c r="C627" s="44"/>
    </row>
    <row r="628" spans="1:3" ht="12.75">
      <c r="A628" s="49"/>
      <c r="B628" s="49"/>
      <c r="C628" s="49"/>
    </row>
    <row r="629" spans="1:3" ht="12.75">
      <c r="A629" s="50"/>
      <c r="B629" s="50"/>
      <c r="C629" s="50"/>
    </row>
    <row r="630" spans="1:11" s="4" customFormat="1" ht="12.75">
      <c r="A630" s="24"/>
      <c r="B630" s="24"/>
      <c r="C630" s="24"/>
      <c r="D630" s="24"/>
      <c r="E630" s="24"/>
      <c r="F630" s="1"/>
      <c r="G630" s="1"/>
      <c r="H630" s="1"/>
      <c r="I630" s="1"/>
      <c r="J630" s="1"/>
      <c r="K630" s="1"/>
    </row>
    <row r="631" spans="1:3" ht="12.75">
      <c r="A631" s="50"/>
      <c r="B631" s="50"/>
      <c r="C631" s="50"/>
    </row>
    <row r="632" spans="1:3" ht="12.75">
      <c r="A632" s="50"/>
      <c r="B632" s="50"/>
      <c r="C632" s="50"/>
    </row>
    <row r="633" spans="1:3" ht="12.75">
      <c r="A633" s="50"/>
      <c r="B633" s="50"/>
      <c r="C633" s="50"/>
    </row>
    <row r="634" spans="1:5" ht="12.75">
      <c r="A634" s="50"/>
      <c r="B634" s="50"/>
      <c r="C634" s="50"/>
      <c r="D634" s="49"/>
      <c r="E634" s="49"/>
    </row>
    <row r="635" spans="1:5" ht="12.75">
      <c r="A635" s="24"/>
      <c r="B635" s="24"/>
      <c r="C635" s="24"/>
      <c r="D635" s="49"/>
      <c r="E635" s="49"/>
    </row>
    <row r="636" spans="1:5" ht="12.75">
      <c r="A636" s="24"/>
      <c r="B636" s="24"/>
      <c r="C636" s="24"/>
      <c r="D636" s="49"/>
      <c r="E636" s="49"/>
    </row>
    <row r="637" spans="1:5" ht="12.75">
      <c r="A637" s="24"/>
      <c r="B637" s="24"/>
      <c r="C637" s="24"/>
      <c r="D637" s="49"/>
      <c r="E637" s="49"/>
    </row>
    <row r="638" spans="1:11" ht="12.75">
      <c r="A638" s="24"/>
      <c r="B638" s="24"/>
      <c r="C638" s="24"/>
      <c r="D638" s="49"/>
      <c r="E638" s="49"/>
      <c r="F638" s="4"/>
      <c r="G638" s="4"/>
      <c r="H638" s="4"/>
      <c r="I638" s="4"/>
      <c r="J638" s="4"/>
      <c r="K638" s="4"/>
    </row>
    <row r="639" spans="1:11" ht="12.75">
      <c r="A639" s="45"/>
      <c r="B639" s="45"/>
      <c r="C639" s="45"/>
      <c r="F639" s="4"/>
      <c r="G639" s="4"/>
      <c r="H639" s="4"/>
      <c r="I639" s="4"/>
      <c r="J639" s="4"/>
      <c r="K639" s="4"/>
    </row>
    <row r="640" spans="1:11" ht="12.75">
      <c r="A640" s="48"/>
      <c r="B640" s="48"/>
      <c r="C640" s="48"/>
      <c r="D640" s="46"/>
      <c r="E640" s="46"/>
      <c r="F640" s="4"/>
      <c r="G640" s="4"/>
      <c r="H640" s="4"/>
      <c r="I640" s="4"/>
      <c r="J640" s="4"/>
      <c r="K640" s="4"/>
    </row>
    <row r="641" spans="1:11" ht="12.75">
      <c r="A641" s="44"/>
      <c r="B641" s="44"/>
      <c r="C641" s="44"/>
      <c r="D641" s="44"/>
      <c r="E641" s="44"/>
      <c r="F641" s="4"/>
      <c r="G641" s="4"/>
      <c r="H641" s="4"/>
      <c r="I641" s="4"/>
      <c r="J641" s="4"/>
      <c r="K641" s="4"/>
    </row>
    <row r="642" spans="1:11" ht="12.75">
      <c r="A642" s="44"/>
      <c r="B642" s="44"/>
      <c r="C642" s="44"/>
      <c r="D642" s="44"/>
      <c r="E642" s="44"/>
      <c r="F642" s="4"/>
      <c r="G642" s="4"/>
      <c r="H642" s="4"/>
      <c r="I642" s="4"/>
      <c r="J642" s="4"/>
      <c r="K642" s="4"/>
    </row>
    <row r="643" spans="1:5" ht="12.75">
      <c r="A643" s="44"/>
      <c r="B643" s="44"/>
      <c r="C643" s="44"/>
      <c r="D643" s="44"/>
      <c r="E643" s="44"/>
    </row>
    <row r="644" spans="1:11" ht="12.75">
      <c r="A644" s="44"/>
      <c r="B644" s="44"/>
      <c r="C644" s="44"/>
      <c r="D644" s="44"/>
      <c r="E644" s="44"/>
      <c r="F644" s="15"/>
      <c r="G644" s="15"/>
      <c r="H644" s="15"/>
      <c r="I644" s="16"/>
      <c r="J644" s="16"/>
      <c r="K644" s="16"/>
    </row>
    <row r="645" spans="1:11" ht="12.75">
      <c r="A645" s="51"/>
      <c r="B645" s="48"/>
      <c r="C645" s="48"/>
      <c r="D645" s="44"/>
      <c r="E645" s="44"/>
      <c r="F645" s="13"/>
      <c r="G645" s="13"/>
      <c r="H645" s="13"/>
      <c r="I645" s="2"/>
      <c r="J645" s="2"/>
      <c r="K645" s="2"/>
    </row>
    <row r="646" spans="1:11" ht="12.75">
      <c r="A646" s="45"/>
      <c r="B646" s="44"/>
      <c r="C646" s="44"/>
      <c r="D646" s="44"/>
      <c r="E646" s="44"/>
      <c r="F646" s="13"/>
      <c r="G646" s="13"/>
      <c r="H646" s="13"/>
      <c r="I646" s="2"/>
      <c r="J646" s="2"/>
      <c r="K646" s="2"/>
    </row>
    <row r="647" spans="1:11" s="4" customFormat="1" ht="12.75">
      <c r="A647" s="45"/>
      <c r="B647" s="44"/>
      <c r="C647" s="44"/>
      <c r="D647" s="44"/>
      <c r="E647" s="44"/>
      <c r="F647" s="13"/>
      <c r="G647" s="13"/>
      <c r="H647" s="13"/>
      <c r="I647" s="2"/>
      <c r="J647" s="2"/>
      <c r="K647" s="2"/>
    </row>
    <row r="648" spans="1:11" s="4" customFormat="1" ht="12.75">
      <c r="A648" s="45"/>
      <c r="B648" s="44"/>
      <c r="C648" s="44"/>
      <c r="D648" s="44"/>
      <c r="E648" s="44"/>
      <c r="F648" s="13"/>
      <c r="G648" s="13"/>
      <c r="H648" s="13"/>
      <c r="I648" s="2"/>
      <c r="J648" s="2"/>
      <c r="K648" s="2"/>
    </row>
    <row r="649" spans="1:11" s="4" customFormat="1" ht="12.75">
      <c r="A649" s="45"/>
      <c r="B649" s="44"/>
      <c r="C649" s="44"/>
      <c r="D649" s="44"/>
      <c r="E649" s="44"/>
      <c r="F649" s="13"/>
      <c r="G649" s="13"/>
      <c r="H649" s="13"/>
      <c r="I649" s="2"/>
      <c r="J649" s="2"/>
      <c r="K649" s="2"/>
    </row>
    <row r="650" spans="1:11" s="4" customFormat="1" ht="12.75">
      <c r="A650" s="52"/>
      <c r="B650" s="53"/>
      <c r="C650" s="54"/>
      <c r="D650" s="44"/>
      <c r="E650" s="44"/>
      <c r="F650" s="13"/>
      <c r="G650" s="13"/>
      <c r="H650" s="13"/>
      <c r="I650" s="2"/>
      <c r="J650" s="2"/>
      <c r="K650" s="2"/>
    </row>
    <row r="651" spans="1:11" s="4" customFormat="1" ht="12.75">
      <c r="A651" s="65"/>
      <c r="B651" s="55"/>
      <c r="C651" s="55"/>
      <c r="D651" s="44"/>
      <c r="E651" s="44"/>
      <c r="F651" s="13"/>
      <c r="G651" s="13"/>
      <c r="H651" s="13"/>
      <c r="I651" s="2"/>
      <c r="J651" s="2"/>
      <c r="K651" s="2"/>
    </row>
    <row r="652" spans="1:11" ht="12.75">
      <c r="A652" s="48"/>
      <c r="B652" s="48"/>
      <c r="C652" s="48"/>
      <c r="D652" s="46"/>
      <c r="E652" s="46"/>
      <c r="F652" s="13"/>
      <c r="G652" s="13"/>
      <c r="H652" s="13"/>
      <c r="I652" s="2"/>
      <c r="J652" s="2"/>
      <c r="K652" s="2"/>
    </row>
    <row r="653" spans="1:12" s="3" customFormat="1" ht="12.75">
      <c r="A653" s="44"/>
      <c r="B653" s="44"/>
      <c r="C653" s="44"/>
      <c r="D653" s="45"/>
      <c r="E653" s="45"/>
      <c r="F653" s="13"/>
      <c r="G653" s="13"/>
      <c r="H653" s="13"/>
      <c r="I653" s="2"/>
      <c r="J653" s="2"/>
      <c r="K653" s="2"/>
      <c r="L653" s="17"/>
    </row>
    <row r="654" spans="1:12" ht="12.75">
      <c r="A654" s="44"/>
      <c r="B654" s="44"/>
      <c r="C654" s="44"/>
      <c r="D654" s="48"/>
      <c r="E654" s="48"/>
      <c r="F654" s="13"/>
      <c r="G654" s="13"/>
      <c r="H654" s="13"/>
      <c r="I654" s="2"/>
      <c r="J654" s="2"/>
      <c r="K654" s="2"/>
      <c r="L654" s="2"/>
    </row>
    <row r="655" spans="1:12" ht="12.75">
      <c r="A655" s="44"/>
      <c r="B655" s="44"/>
      <c r="C655" s="44"/>
      <c r="D655" s="44"/>
      <c r="E655" s="44"/>
      <c r="F655" s="13"/>
      <c r="G655" s="13"/>
      <c r="H655" s="13"/>
      <c r="I655" s="2"/>
      <c r="J655" s="2"/>
      <c r="K655" s="2"/>
      <c r="L655" s="2"/>
    </row>
    <row r="656" spans="1:12" ht="12.75">
      <c r="A656" s="44"/>
      <c r="B656" s="44"/>
      <c r="C656" s="44"/>
      <c r="D656" s="44"/>
      <c r="E656" s="44"/>
      <c r="F656" s="3"/>
      <c r="G656" s="3"/>
      <c r="H656" s="3"/>
      <c r="I656" s="3"/>
      <c r="J656" s="3"/>
      <c r="K656" s="3"/>
      <c r="L656" s="2"/>
    </row>
    <row r="657" spans="1:12" ht="12.75">
      <c r="A657" s="44"/>
      <c r="B657" s="44"/>
      <c r="C657" s="44"/>
      <c r="D657" s="44"/>
      <c r="E657" s="44"/>
      <c r="F657" s="14"/>
      <c r="G657" s="14"/>
      <c r="H657" s="14"/>
      <c r="I657" s="10"/>
      <c r="J657" s="10"/>
      <c r="K657" s="10"/>
      <c r="L657" s="2"/>
    </row>
    <row r="658" spans="1:12" ht="12.75">
      <c r="A658" s="44"/>
      <c r="B658" s="44"/>
      <c r="C658" s="44"/>
      <c r="D658" s="44"/>
      <c r="E658" s="44"/>
      <c r="F658" s="15"/>
      <c r="G658" s="15"/>
      <c r="H658" s="15"/>
      <c r="I658" s="16"/>
      <c r="J658" s="16"/>
      <c r="K658" s="16"/>
      <c r="L658" s="2"/>
    </row>
    <row r="659" spans="1:12" ht="12.75">
      <c r="A659" s="44"/>
      <c r="B659" s="44"/>
      <c r="C659" s="44"/>
      <c r="D659" s="44"/>
      <c r="E659" s="44"/>
      <c r="F659" s="13"/>
      <c r="G659" s="13"/>
      <c r="H659" s="13"/>
      <c r="I659" s="2"/>
      <c r="J659" s="2"/>
      <c r="K659" s="2"/>
      <c r="L659" s="2"/>
    </row>
    <row r="660" spans="1:12" ht="12.75">
      <c r="A660" s="56"/>
      <c r="B660" s="56"/>
      <c r="C660" s="56"/>
      <c r="D660" s="45"/>
      <c r="E660" s="45"/>
      <c r="F660" s="13"/>
      <c r="G660" s="13"/>
      <c r="H660" s="13"/>
      <c r="I660" s="2"/>
      <c r="J660" s="2"/>
      <c r="K660" s="2"/>
      <c r="L660" s="2"/>
    </row>
    <row r="661" spans="1:12" ht="12.75">
      <c r="A661" s="57"/>
      <c r="B661" s="57"/>
      <c r="C661" s="57"/>
      <c r="D661" s="48"/>
      <c r="E661" s="48"/>
      <c r="F661" s="13"/>
      <c r="G661" s="13"/>
      <c r="H661" s="13"/>
      <c r="I661" s="2"/>
      <c r="J661" s="2"/>
      <c r="K661" s="2"/>
      <c r="L661" s="2"/>
    </row>
    <row r="662" spans="1:12" ht="12.75">
      <c r="A662" s="58"/>
      <c r="B662" s="58"/>
      <c r="C662" s="58"/>
      <c r="D662" s="44"/>
      <c r="E662" s="44"/>
      <c r="F662" s="13"/>
      <c r="G662" s="13"/>
      <c r="H662" s="13"/>
      <c r="I662" s="2"/>
      <c r="J662" s="2"/>
      <c r="K662" s="2"/>
      <c r="L662" s="2"/>
    </row>
    <row r="663" spans="1:12" ht="12.75">
      <c r="A663" s="58"/>
      <c r="B663" s="58"/>
      <c r="C663" s="58"/>
      <c r="D663" s="44"/>
      <c r="E663" s="44"/>
      <c r="F663" s="13"/>
      <c r="G663" s="13"/>
      <c r="H663" s="13"/>
      <c r="I663" s="2"/>
      <c r="J663" s="2"/>
      <c r="K663" s="2"/>
      <c r="L663" s="2"/>
    </row>
    <row r="664" spans="1:12" ht="12.75">
      <c r="A664" s="58"/>
      <c r="B664" s="58"/>
      <c r="C664" s="58"/>
      <c r="D664" s="44"/>
      <c r="E664" s="44"/>
      <c r="F664" s="14"/>
      <c r="G664" s="14"/>
      <c r="H664" s="14"/>
      <c r="I664" s="10"/>
      <c r="J664" s="10"/>
      <c r="K664" s="10"/>
      <c r="L664" s="2"/>
    </row>
    <row r="665" spans="1:11" s="3" customFormat="1" ht="12.75">
      <c r="A665" s="56"/>
      <c r="B665" s="56"/>
      <c r="C665" s="56"/>
      <c r="D665" s="44"/>
      <c r="E665" s="44"/>
      <c r="F665" s="15"/>
      <c r="G665" s="15"/>
      <c r="H665" s="15"/>
      <c r="I665" s="16"/>
      <c r="J665" s="16"/>
      <c r="K665" s="16"/>
    </row>
    <row r="666" spans="1:12" s="4" customFormat="1" ht="12.75">
      <c r="A666" s="44"/>
      <c r="B666" s="44"/>
      <c r="C666" s="44"/>
      <c r="D666" s="44"/>
      <c r="E666" s="44"/>
      <c r="F666" s="13"/>
      <c r="G666" s="13"/>
      <c r="H666" s="13"/>
      <c r="I666" s="2"/>
      <c r="J666" s="2"/>
      <c r="K666" s="2"/>
      <c r="L666" s="10"/>
    </row>
    <row r="667" spans="1:12" s="5" customFormat="1" ht="12.75">
      <c r="A667" s="44"/>
      <c r="B667" s="44"/>
      <c r="C667" s="44"/>
      <c r="D667" s="44"/>
      <c r="E667" s="44"/>
      <c r="F667" s="13"/>
      <c r="G667" s="13"/>
      <c r="H667" s="13"/>
      <c r="I667" s="2"/>
      <c r="J667" s="2"/>
      <c r="K667" s="2"/>
      <c r="L667" s="16"/>
    </row>
    <row r="668" spans="1:12" ht="12.75">
      <c r="A668" s="44"/>
      <c r="B668" s="44"/>
      <c r="C668" s="44"/>
      <c r="D668" s="44"/>
      <c r="E668" s="44"/>
      <c r="F668" s="13"/>
      <c r="G668" s="13"/>
      <c r="H668" s="13"/>
      <c r="I668" s="2"/>
      <c r="J668" s="2"/>
      <c r="K668" s="2"/>
      <c r="L668" s="2"/>
    </row>
    <row r="669" spans="1:12" ht="12.75">
      <c r="A669" s="44"/>
      <c r="B669" s="44"/>
      <c r="C669" s="44"/>
      <c r="D669" s="44"/>
      <c r="E669" s="44"/>
      <c r="F669" s="13"/>
      <c r="G669" s="13"/>
      <c r="H669" s="13"/>
      <c r="I669" s="2"/>
      <c r="J669" s="2"/>
      <c r="K669" s="2"/>
      <c r="L669" s="2"/>
    </row>
    <row r="670" spans="1:12" ht="12.75">
      <c r="A670" s="48"/>
      <c r="B670" s="48"/>
      <c r="C670" s="48"/>
      <c r="D670" s="44"/>
      <c r="E670" s="44"/>
      <c r="F670" s="13"/>
      <c r="G670" s="13"/>
      <c r="H670" s="13"/>
      <c r="I670" s="2"/>
      <c r="J670" s="2"/>
      <c r="K670" s="2"/>
      <c r="L670" s="2"/>
    </row>
    <row r="671" spans="1:12" ht="12.75">
      <c r="A671" s="44"/>
      <c r="B671" s="44"/>
      <c r="C671" s="44"/>
      <c r="D671" s="48"/>
      <c r="E671" s="48"/>
      <c r="F671" s="13"/>
      <c r="G671" s="13"/>
      <c r="H671" s="13"/>
      <c r="I671" s="2"/>
      <c r="J671" s="2"/>
      <c r="K671" s="2"/>
      <c r="L671" s="2"/>
    </row>
    <row r="672" spans="1:12" ht="12.75">
      <c r="A672" s="44"/>
      <c r="B672" s="44"/>
      <c r="C672" s="44"/>
      <c r="D672" s="59"/>
      <c r="E672" s="59"/>
      <c r="F672" s="13"/>
      <c r="G672" s="13"/>
      <c r="H672" s="13"/>
      <c r="I672" s="2"/>
      <c r="J672" s="2"/>
      <c r="K672" s="2"/>
      <c r="L672" s="2"/>
    </row>
    <row r="673" spans="1:12" s="3" customFormat="1" ht="12.75">
      <c r="A673" s="44"/>
      <c r="B673" s="44"/>
      <c r="C673" s="44"/>
      <c r="D673" s="59"/>
      <c r="E673" s="59"/>
      <c r="F673" s="13"/>
      <c r="G673" s="13"/>
      <c r="H673" s="13"/>
      <c r="I673" s="2"/>
      <c r="J673" s="2"/>
      <c r="K673" s="2"/>
      <c r="L673" s="17"/>
    </row>
    <row r="674" spans="1:12" s="5" customFormat="1" ht="12.75">
      <c r="A674" s="44"/>
      <c r="B674" s="44"/>
      <c r="C674" s="44"/>
      <c r="D674" s="59"/>
      <c r="E674" s="59"/>
      <c r="F674" s="13"/>
      <c r="G674" s="13"/>
      <c r="H674" s="13"/>
      <c r="I674" s="2"/>
      <c r="J674" s="2"/>
      <c r="K674" s="2"/>
      <c r="L674" s="16"/>
    </row>
    <row r="675" spans="1:12" ht="12.75">
      <c r="A675" s="48"/>
      <c r="B675" s="48"/>
      <c r="C675" s="48"/>
      <c r="D675" s="59"/>
      <c r="E675" s="59"/>
      <c r="F675" s="15"/>
      <c r="G675" s="15"/>
      <c r="H675" s="15"/>
      <c r="I675" s="16"/>
      <c r="J675" s="16"/>
      <c r="K675" s="16"/>
      <c r="L675" s="2"/>
    </row>
    <row r="676" spans="1:7" ht="12.75">
      <c r="A676" s="44"/>
      <c r="B676" s="44"/>
      <c r="C676" s="44"/>
      <c r="D676" s="59"/>
      <c r="E676" s="59"/>
      <c r="F676" s="2"/>
      <c r="G676" s="2"/>
    </row>
    <row r="677" spans="1:7" ht="12.75">
      <c r="A677" s="44"/>
      <c r="B677" s="44"/>
      <c r="C677" s="44"/>
      <c r="D677" s="59"/>
      <c r="E677" s="59"/>
      <c r="F677" s="2"/>
      <c r="G677" s="2"/>
    </row>
    <row r="678" spans="1:7" ht="12.75">
      <c r="A678" s="44"/>
      <c r="B678" s="44"/>
      <c r="C678" s="44"/>
      <c r="D678" s="59"/>
      <c r="E678" s="59"/>
      <c r="F678" s="2"/>
      <c r="G678" s="2"/>
    </row>
    <row r="679" spans="1:7" ht="12.75">
      <c r="A679" s="44"/>
      <c r="B679" s="44"/>
      <c r="C679" s="44"/>
      <c r="D679" s="59"/>
      <c r="E679" s="59"/>
      <c r="F679" s="2"/>
      <c r="G679" s="2"/>
    </row>
    <row r="680" spans="1:7" ht="12.75">
      <c r="A680" s="44"/>
      <c r="B680" s="44"/>
      <c r="C680" s="44"/>
      <c r="D680" s="59"/>
      <c r="E680" s="59"/>
      <c r="F680" s="2"/>
      <c r="G680" s="2"/>
    </row>
    <row r="681" spans="1:7" ht="12.75">
      <c r="A681" s="44"/>
      <c r="B681" s="44"/>
      <c r="C681" s="44"/>
      <c r="D681" s="59"/>
      <c r="E681" s="59"/>
      <c r="F681" s="2"/>
      <c r="G681" s="2"/>
    </row>
    <row r="682" spans="1:7" ht="12.75">
      <c r="A682" s="44"/>
      <c r="B682" s="44"/>
      <c r="C682" s="44"/>
      <c r="D682" s="59"/>
      <c r="E682" s="59"/>
      <c r="F682" s="2"/>
      <c r="G682" s="2"/>
    </row>
    <row r="683" spans="1:7" ht="12.75">
      <c r="A683" s="44"/>
      <c r="B683" s="44"/>
      <c r="C683" s="44"/>
      <c r="D683" s="59"/>
      <c r="E683" s="59"/>
      <c r="F683" s="2"/>
      <c r="G683" s="2"/>
    </row>
    <row r="684" spans="1:7" s="5" customFormat="1" ht="12.75">
      <c r="A684" s="48"/>
      <c r="B684" s="48"/>
      <c r="C684" s="48"/>
      <c r="D684" s="59"/>
      <c r="E684" s="59"/>
      <c r="F684" s="2"/>
      <c r="G684" s="16"/>
    </row>
    <row r="685" spans="1:7" ht="12.75">
      <c r="A685" s="44"/>
      <c r="B685" s="44"/>
      <c r="C685" s="44"/>
      <c r="D685" s="59"/>
      <c r="E685" s="59"/>
      <c r="F685" s="2"/>
      <c r="G685" s="2"/>
    </row>
    <row r="686" spans="1:7" ht="12.75">
      <c r="A686" s="44"/>
      <c r="B686" s="44"/>
      <c r="C686" s="44"/>
      <c r="D686" s="59"/>
      <c r="E686" s="59"/>
      <c r="F686" s="2"/>
      <c r="G686" s="2"/>
    </row>
    <row r="687" spans="1:7" ht="12.75">
      <c r="A687" s="44"/>
      <c r="B687" s="44"/>
      <c r="C687" s="44"/>
      <c r="D687" s="59"/>
      <c r="E687" s="59"/>
      <c r="F687" s="2"/>
      <c r="G687" s="2"/>
    </row>
    <row r="688" spans="1:7" ht="12.75">
      <c r="A688" s="48"/>
      <c r="B688" s="48"/>
      <c r="C688" s="48"/>
      <c r="D688" s="59"/>
      <c r="E688" s="59"/>
      <c r="F688" s="2"/>
      <c r="G688" s="2"/>
    </row>
    <row r="689" spans="1:7" ht="12.75">
      <c r="A689" s="44"/>
      <c r="B689" s="44"/>
      <c r="C689" s="44"/>
      <c r="D689" s="59"/>
      <c r="E689" s="59"/>
      <c r="F689" s="2"/>
      <c r="G689" s="2"/>
    </row>
    <row r="690" spans="1:7" ht="12.75">
      <c r="A690" s="44"/>
      <c r="B690" s="44"/>
      <c r="C690" s="44"/>
      <c r="D690" s="60"/>
      <c r="E690" s="60"/>
      <c r="F690" s="2"/>
      <c r="G690" s="2"/>
    </row>
    <row r="691" spans="1:7" ht="12.75">
      <c r="A691" s="44"/>
      <c r="B691" s="44"/>
      <c r="C691" s="44"/>
      <c r="D691" s="59"/>
      <c r="E691" s="59"/>
      <c r="F691" s="2"/>
      <c r="G691" s="2"/>
    </row>
    <row r="692" spans="1:7" ht="12.75">
      <c r="A692" s="44"/>
      <c r="B692" s="44"/>
      <c r="C692" s="44"/>
      <c r="D692" s="59"/>
      <c r="E692" s="59"/>
      <c r="F692" s="2"/>
      <c r="G692" s="2"/>
    </row>
    <row r="693" spans="1:7" ht="12.75">
      <c r="A693" s="75"/>
      <c r="B693" s="61"/>
      <c r="C693" s="62"/>
      <c r="D693" s="59"/>
      <c r="E693" s="59"/>
      <c r="F693" s="2"/>
      <c r="G693" s="2"/>
    </row>
    <row r="694" spans="1:7" ht="12.75">
      <c r="A694" s="52"/>
      <c r="B694" s="53"/>
      <c r="C694" s="54"/>
      <c r="D694" s="59"/>
      <c r="E694" s="59"/>
      <c r="F694" s="16"/>
      <c r="G694" s="2"/>
    </row>
    <row r="695" spans="1:7" ht="12.75">
      <c r="A695" s="52"/>
      <c r="B695" s="53"/>
      <c r="C695" s="54"/>
      <c r="D695" s="60"/>
      <c r="E695" s="60"/>
      <c r="F695" s="2"/>
      <c r="G695" s="2"/>
    </row>
    <row r="696" spans="1:7" ht="12.75">
      <c r="A696" s="52"/>
      <c r="B696" s="53"/>
      <c r="C696" s="54"/>
      <c r="D696" s="59"/>
      <c r="E696" s="59"/>
      <c r="F696" s="2"/>
      <c r="G696" s="2"/>
    </row>
    <row r="697" spans="1:7" ht="12.75">
      <c r="A697" s="52"/>
      <c r="B697" s="53"/>
      <c r="C697" s="54"/>
      <c r="D697" s="59"/>
      <c r="E697" s="59"/>
      <c r="F697" s="2"/>
      <c r="G697" s="2"/>
    </row>
    <row r="698" spans="1:7" ht="12.75">
      <c r="A698" s="52"/>
      <c r="B698" s="53"/>
      <c r="C698" s="54"/>
      <c r="D698" s="59"/>
      <c r="E698" s="59"/>
      <c r="F698" s="2"/>
      <c r="G698" s="2"/>
    </row>
    <row r="699" spans="1:7" ht="12.75">
      <c r="A699" s="52"/>
      <c r="B699" s="52"/>
      <c r="C699" s="52"/>
      <c r="D699" s="59"/>
      <c r="E699" s="59"/>
      <c r="F699" s="16"/>
      <c r="G699" s="2"/>
    </row>
    <row r="700" spans="1:7" ht="12.75">
      <c r="A700" s="52"/>
      <c r="B700" s="52"/>
      <c r="C700" s="52"/>
      <c r="D700" s="59"/>
      <c r="E700" s="59"/>
      <c r="F700" s="2"/>
      <c r="G700" s="2"/>
    </row>
    <row r="701" spans="1:7" ht="12.75">
      <c r="A701" s="52"/>
      <c r="B701" s="52"/>
      <c r="C701" s="52"/>
      <c r="D701" s="59"/>
      <c r="E701" s="59"/>
      <c r="F701" s="2"/>
      <c r="G701" s="2"/>
    </row>
    <row r="702" spans="1:7" ht="12.75">
      <c r="A702" s="44"/>
      <c r="B702" s="44"/>
      <c r="C702" s="44"/>
      <c r="D702" s="59"/>
      <c r="E702" s="59"/>
      <c r="F702" s="2"/>
      <c r="G702" s="2"/>
    </row>
    <row r="703" spans="1:7" s="5" customFormat="1" ht="12.75">
      <c r="A703" s="44"/>
      <c r="B703" s="44"/>
      <c r="C703" s="44"/>
      <c r="D703" s="59"/>
      <c r="E703" s="59"/>
      <c r="F703" s="2"/>
      <c r="G703" s="16"/>
    </row>
    <row r="704" spans="1:7" ht="12.75">
      <c r="A704" s="44"/>
      <c r="B704" s="44"/>
      <c r="C704" s="44"/>
      <c r="D704" s="59"/>
      <c r="E704" s="59"/>
      <c r="F704" s="2"/>
      <c r="G704" s="2"/>
    </row>
    <row r="705" spans="1:7" ht="12.75">
      <c r="A705" s="44"/>
      <c r="B705" s="44"/>
      <c r="C705" s="44"/>
      <c r="D705" s="59"/>
      <c r="E705" s="59"/>
      <c r="F705" s="2"/>
      <c r="G705" s="2"/>
    </row>
    <row r="706" spans="1:7" ht="12.75">
      <c r="A706" s="44"/>
      <c r="B706" s="44"/>
      <c r="C706" s="44"/>
      <c r="D706" s="59"/>
      <c r="E706" s="59"/>
      <c r="F706" s="2"/>
      <c r="G706" s="2"/>
    </row>
    <row r="707" spans="1:7" ht="12.75">
      <c r="A707" s="44"/>
      <c r="B707" s="44"/>
      <c r="C707" s="44"/>
      <c r="D707" s="59"/>
      <c r="E707" s="59"/>
      <c r="F707" s="2"/>
      <c r="G707" s="2"/>
    </row>
    <row r="708" spans="1:7" s="5" customFormat="1" ht="12.75">
      <c r="A708" s="44"/>
      <c r="B708" s="44"/>
      <c r="C708" s="44"/>
      <c r="D708" s="59"/>
      <c r="E708" s="59"/>
      <c r="F708" s="2"/>
      <c r="G708" s="16"/>
    </row>
    <row r="709" spans="1:7" ht="12.75">
      <c r="A709" s="44"/>
      <c r="B709" s="44"/>
      <c r="C709" s="44"/>
      <c r="D709" s="59"/>
      <c r="E709" s="59"/>
      <c r="F709" s="2"/>
      <c r="G709" s="2"/>
    </row>
    <row r="710" spans="1:7" ht="12.75">
      <c r="A710" s="45"/>
      <c r="B710" s="44"/>
      <c r="C710" s="44"/>
      <c r="D710" s="59"/>
      <c r="E710" s="59"/>
      <c r="F710" s="2"/>
      <c r="G710" s="2"/>
    </row>
    <row r="711" spans="1:7" ht="12.75">
      <c r="A711" s="45"/>
      <c r="B711" s="44"/>
      <c r="C711" s="44"/>
      <c r="D711" s="59"/>
      <c r="E711" s="59"/>
      <c r="F711" s="2"/>
      <c r="G711" s="2"/>
    </row>
    <row r="712" spans="1:7" ht="12.75">
      <c r="A712" s="45"/>
      <c r="B712" s="44"/>
      <c r="C712" s="44"/>
      <c r="D712" s="59"/>
      <c r="E712" s="59"/>
      <c r="F712" s="2"/>
      <c r="G712" s="2"/>
    </row>
    <row r="713" spans="1:7" ht="12.75">
      <c r="A713" s="45"/>
      <c r="B713" s="44"/>
      <c r="C713" s="44"/>
      <c r="D713" s="59"/>
      <c r="E713" s="59"/>
      <c r="F713" s="2"/>
      <c r="G713" s="2"/>
    </row>
    <row r="714" spans="1:7" ht="12.75">
      <c r="A714" s="46"/>
      <c r="B714" s="46"/>
      <c r="C714" s="46"/>
      <c r="D714" s="59"/>
      <c r="E714" s="59"/>
      <c r="F714" s="2"/>
      <c r="G714" s="2"/>
    </row>
    <row r="715" spans="1:7" ht="12.75">
      <c r="A715" s="45"/>
      <c r="B715" s="45"/>
      <c r="C715" s="45"/>
      <c r="D715" s="59"/>
      <c r="E715" s="59"/>
      <c r="F715" s="2"/>
      <c r="G715" s="2"/>
    </row>
    <row r="716" spans="1:7" ht="12.75">
      <c r="A716" s="48"/>
      <c r="B716" s="48"/>
      <c r="C716" s="48"/>
      <c r="D716" s="60"/>
      <c r="E716" s="60"/>
      <c r="F716" s="2"/>
      <c r="G716" s="2"/>
    </row>
    <row r="717" spans="1:7" ht="12.75">
      <c r="A717" s="44"/>
      <c r="B717" s="44"/>
      <c r="C717" s="44"/>
      <c r="D717" s="59"/>
      <c r="E717" s="59"/>
      <c r="F717" s="2"/>
      <c r="G717" s="2"/>
    </row>
    <row r="718" spans="1:7" ht="12.75">
      <c r="A718" s="44"/>
      <c r="B718" s="44"/>
      <c r="C718" s="44"/>
      <c r="D718" s="59"/>
      <c r="E718" s="59"/>
      <c r="F718" s="2"/>
      <c r="G718" s="2"/>
    </row>
    <row r="719" spans="1:7" ht="12.75">
      <c r="A719" s="44"/>
      <c r="B719" s="44"/>
      <c r="C719" s="44"/>
      <c r="D719" s="59"/>
      <c r="E719" s="59"/>
      <c r="F719" s="2"/>
      <c r="G719" s="2"/>
    </row>
    <row r="720" spans="1:7" ht="12.75">
      <c r="A720" s="44"/>
      <c r="B720" s="44"/>
      <c r="C720" s="44"/>
      <c r="D720" s="59"/>
      <c r="E720" s="59"/>
      <c r="F720" s="16"/>
      <c r="G720" s="2"/>
    </row>
    <row r="721" spans="1:7" ht="12.75">
      <c r="A721" s="44"/>
      <c r="B721" s="44"/>
      <c r="C721" s="44"/>
      <c r="D721" s="46"/>
      <c r="E721" s="46"/>
      <c r="F721" s="2"/>
      <c r="G721" s="2"/>
    </row>
    <row r="722" spans="1:7" ht="12.75">
      <c r="A722" s="44"/>
      <c r="B722" s="44"/>
      <c r="C722" s="44"/>
      <c r="D722" s="63"/>
      <c r="E722" s="63"/>
      <c r="F722" s="2"/>
      <c r="G722" s="2"/>
    </row>
    <row r="723" spans="1:7" ht="12.75">
      <c r="A723" s="44"/>
      <c r="B723" s="44"/>
      <c r="C723" s="44"/>
      <c r="D723" s="60"/>
      <c r="E723" s="60"/>
      <c r="F723" s="2"/>
      <c r="G723" s="2"/>
    </row>
    <row r="724" spans="1:7" ht="12.75">
      <c r="A724" s="44"/>
      <c r="B724" s="44"/>
      <c r="C724" s="44"/>
      <c r="D724" s="59"/>
      <c r="E724" s="59"/>
      <c r="F724" s="2"/>
      <c r="G724" s="2"/>
    </row>
    <row r="725" spans="1:7" ht="12.75">
      <c r="A725" s="48"/>
      <c r="B725" s="48"/>
      <c r="C725" s="48"/>
      <c r="D725" s="59"/>
      <c r="E725" s="59"/>
      <c r="F725" s="3"/>
      <c r="G725" s="2"/>
    </row>
    <row r="726" spans="1:7" ht="12.75">
      <c r="A726" s="59"/>
      <c r="B726" s="59"/>
      <c r="C726" s="59"/>
      <c r="D726" s="59"/>
      <c r="E726" s="59"/>
      <c r="F726" s="10"/>
      <c r="G726" s="2"/>
    </row>
    <row r="727" spans="1:7" ht="12.75">
      <c r="A727" s="44"/>
      <c r="B727" s="44"/>
      <c r="C727" s="44"/>
      <c r="D727" s="60"/>
      <c r="E727" s="60"/>
      <c r="F727" s="16"/>
      <c r="G727" s="2"/>
    </row>
    <row r="728" spans="1:7" ht="12.75">
      <c r="A728" s="44"/>
      <c r="B728" s="44"/>
      <c r="C728" s="44"/>
      <c r="D728" s="59"/>
      <c r="E728" s="59"/>
      <c r="F728" s="2"/>
      <c r="G728" s="2"/>
    </row>
    <row r="729" spans="1:7" s="5" customFormat="1" ht="12.75">
      <c r="A729" s="44"/>
      <c r="B729" s="44"/>
      <c r="C729" s="44"/>
      <c r="D729" s="59"/>
      <c r="E729" s="59"/>
      <c r="F729" s="2"/>
      <c r="G729" s="16"/>
    </row>
    <row r="730" spans="1:7" ht="12.75">
      <c r="A730" s="44"/>
      <c r="B730" s="44"/>
      <c r="C730" s="44"/>
      <c r="D730" s="59"/>
      <c r="E730" s="59"/>
      <c r="F730" s="2"/>
      <c r="G730" s="2"/>
    </row>
    <row r="731" spans="1:7" ht="12.75">
      <c r="A731" s="44"/>
      <c r="B731" s="44"/>
      <c r="C731" s="44"/>
      <c r="D731" s="59"/>
      <c r="E731" s="59"/>
      <c r="F731" s="16"/>
      <c r="G731" s="2"/>
    </row>
    <row r="732" spans="1:7" ht="12.75">
      <c r="A732" s="48"/>
      <c r="B732" s="48"/>
      <c r="C732" s="48"/>
      <c r="D732" s="60"/>
      <c r="E732" s="60"/>
      <c r="F732" s="2"/>
      <c r="G732" s="2"/>
    </row>
    <row r="733" spans="1:7" ht="12.75">
      <c r="A733" s="44"/>
      <c r="B733" s="44"/>
      <c r="C733" s="44"/>
      <c r="D733" s="59"/>
      <c r="E733" s="59"/>
      <c r="F733" s="2"/>
      <c r="G733" s="2"/>
    </row>
    <row r="734" spans="1:6" s="3" customFormat="1" ht="12.75">
      <c r="A734" s="44"/>
      <c r="B734" s="44"/>
      <c r="C734" s="44"/>
      <c r="D734" s="59"/>
      <c r="E734" s="59"/>
      <c r="F734" s="2"/>
    </row>
    <row r="735" spans="1:7" s="3" customFormat="1" ht="12.75">
      <c r="A735" s="44"/>
      <c r="B735" s="44"/>
      <c r="C735" s="44"/>
      <c r="D735" s="59"/>
      <c r="E735" s="59"/>
      <c r="F735" s="2"/>
      <c r="G735" s="17"/>
    </row>
    <row r="736" spans="1:7" s="5" customFormat="1" ht="12.75">
      <c r="A736" s="44"/>
      <c r="B736" s="44"/>
      <c r="C736" s="44"/>
      <c r="D736" s="59"/>
      <c r="E736" s="59"/>
      <c r="F736" s="16"/>
      <c r="G736" s="16"/>
    </row>
    <row r="737" spans="1:7" ht="12.75">
      <c r="A737" s="44"/>
      <c r="B737" s="44"/>
      <c r="C737" s="44"/>
      <c r="D737" s="59"/>
      <c r="E737" s="59"/>
      <c r="F737" s="2"/>
      <c r="G737" s="2"/>
    </row>
    <row r="738" spans="1:7" ht="12.75">
      <c r="A738" s="44"/>
      <c r="B738" s="44"/>
      <c r="C738" s="44"/>
      <c r="D738" s="59"/>
      <c r="E738" s="59"/>
      <c r="F738" s="2"/>
      <c r="G738" s="2"/>
    </row>
    <row r="739" spans="1:7" ht="12.75">
      <c r="A739" s="48"/>
      <c r="B739" s="48"/>
      <c r="C739" s="48"/>
      <c r="D739" s="59"/>
      <c r="E739" s="59"/>
      <c r="F739" s="2"/>
      <c r="G739" s="2"/>
    </row>
    <row r="740" spans="1:7" s="5" customFormat="1" ht="12.75">
      <c r="A740" s="44"/>
      <c r="B740" s="44"/>
      <c r="C740" s="44"/>
      <c r="D740" s="59"/>
      <c r="E740" s="59"/>
      <c r="F740" s="2"/>
      <c r="G740" s="16"/>
    </row>
    <row r="741" spans="1:7" ht="12.75">
      <c r="A741" s="44"/>
      <c r="B741" s="44"/>
      <c r="C741" s="44"/>
      <c r="D741" s="59"/>
      <c r="E741" s="59"/>
      <c r="F741" s="2"/>
      <c r="G741" s="2"/>
    </row>
    <row r="742" spans="1:7" ht="12.75">
      <c r="A742" s="44"/>
      <c r="B742" s="44"/>
      <c r="C742" s="44"/>
      <c r="D742" s="59"/>
      <c r="E742" s="59"/>
      <c r="F742" s="2"/>
      <c r="G742" s="2"/>
    </row>
    <row r="743" spans="1:7" ht="12.75">
      <c r="A743" s="44"/>
      <c r="B743" s="44"/>
      <c r="C743" s="44"/>
      <c r="D743" s="59"/>
      <c r="E743" s="59"/>
      <c r="F743" s="2"/>
      <c r="G743" s="2"/>
    </row>
    <row r="744" spans="1:7" ht="12.75">
      <c r="A744" s="48"/>
      <c r="B744" s="48"/>
      <c r="C744" s="48"/>
      <c r="D744" s="59"/>
      <c r="E744" s="59"/>
      <c r="F744" s="2"/>
      <c r="G744" s="2"/>
    </row>
    <row r="745" spans="1:7" s="5" customFormat="1" ht="12.75">
      <c r="A745" s="44"/>
      <c r="B745" s="44"/>
      <c r="C745" s="44"/>
      <c r="D745" s="59"/>
      <c r="E745" s="59"/>
      <c r="F745" s="2"/>
      <c r="G745" s="16"/>
    </row>
    <row r="746" spans="1:7" ht="12.75">
      <c r="A746" s="44"/>
      <c r="B746" s="44"/>
      <c r="C746" s="44"/>
      <c r="D746" s="59"/>
      <c r="E746" s="59"/>
      <c r="F746" s="2"/>
      <c r="G746" s="2"/>
    </row>
    <row r="747" spans="1:7" ht="12.75">
      <c r="A747" s="44"/>
      <c r="B747" s="44"/>
      <c r="C747" s="44"/>
      <c r="D747" s="59"/>
      <c r="E747" s="59"/>
      <c r="F747" s="2"/>
      <c r="G747" s="2"/>
    </row>
    <row r="748" spans="1:7" ht="12.75">
      <c r="A748" s="44"/>
      <c r="B748" s="44"/>
      <c r="C748" s="44"/>
      <c r="D748" s="59"/>
      <c r="E748" s="59"/>
      <c r="F748" s="2"/>
      <c r="G748" s="2"/>
    </row>
    <row r="749" spans="1:7" ht="12.75">
      <c r="A749" s="44"/>
      <c r="B749" s="44"/>
      <c r="C749" s="44"/>
      <c r="D749" s="59"/>
      <c r="E749" s="59"/>
      <c r="F749" s="2"/>
      <c r="G749" s="2"/>
    </row>
    <row r="750" spans="1:7" ht="12.75">
      <c r="A750" s="44"/>
      <c r="B750" s="44"/>
      <c r="C750" s="44"/>
      <c r="D750" s="59"/>
      <c r="E750" s="59"/>
      <c r="F750" s="2"/>
      <c r="G750" s="2"/>
    </row>
    <row r="751" spans="1:7" ht="12.75">
      <c r="A751" s="44"/>
      <c r="B751" s="44"/>
      <c r="C751" s="44"/>
      <c r="D751" s="49"/>
      <c r="E751" s="49"/>
      <c r="F751" s="2"/>
      <c r="G751" s="2"/>
    </row>
    <row r="752" spans="1:7" ht="12.75">
      <c r="A752" s="44"/>
      <c r="B752" s="44"/>
      <c r="C752" s="44"/>
      <c r="D752" s="50"/>
      <c r="E752" s="50"/>
      <c r="F752" s="2"/>
      <c r="G752" s="2"/>
    </row>
    <row r="753" spans="1:7" ht="12.75">
      <c r="A753" s="44"/>
      <c r="B753" s="44"/>
      <c r="C753" s="44"/>
      <c r="F753" s="2"/>
      <c r="G753" s="2"/>
    </row>
    <row r="754" spans="1:7" ht="12.75">
      <c r="A754" s="44"/>
      <c r="B754" s="44"/>
      <c r="C754" s="44"/>
      <c r="D754" s="50"/>
      <c r="E754" s="50"/>
      <c r="F754" s="2"/>
      <c r="G754" s="2"/>
    </row>
    <row r="755" spans="1:7" ht="12.75">
      <c r="A755" s="44"/>
      <c r="B755" s="44"/>
      <c r="C755" s="44"/>
      <c r="D755" s="50"/>
      <c r="E755" s="50"/>
      <c r="F755" s="4"/>
      <c r="G755" s="2"/>
    </row>
    <row r="756" spans="1:7" s="3" customFormat="1" ht="12.75">
      <c r="A756" s="44"/>
      <c r="B756" s="44"/>
      <c r="C756" s="44"/>
      <c r="D756" s="50"/>
      <c r="E756" s="50"/>
      <c r="F756" s="5"/>
      <c r="G756" s="17"/>
    </row>
    <row r="757" spans="1:7" s="3" customFormat="1" ht="12.75">
      <c r="A757" s="44"/>
      <c r="B757" s="44"/>
      <c r="C757" s="44"/>
      <c r="D757" s="50"/>
      <c r="E757" s="50"/>
      <c r="F757" s="1"/>
      <c r="G757" s="17"/>
    </row>
    <row r="758" spans="1:7" s="3" customFormat="1" ht="12.75">
      <c r="A758" s="44"/>
      <c r="B758" s="44"/>
      <c r="C758" s="44"/>
      <c r="D758" s="24"/>
      <c r="E758" s="24"/>
      <c r="F758" s="5"/>
      <c r="G758" s="17"/>
    </row>
    <row r="759" spans="1:7" s="3" customFormat="1" ht="12.75">
      <c r="A759" s="44"/>
      <c r="B759" s="44"/>
      <c r="C759" s="44"/>
      <c r="D759" s="24"/>
      <c r="E759" s="24"/>
      <c r="F759" s="5"/>
      <c r="G759" s="17"/>
    </row>
    <row r="760" spans="1:7" s="3" customFormat="1" ht="12.75">
      <c r="A760" s="44"/>
      <c r="B760" s="44"/>
      <c r="C760" s="44"/>
      <c r="D760" s="24"/>
      <c r="E760" s="24"/>
      <c r="F760" s="5"/>
      <c r="G760" s="17"/>
    </row>
    <row r="761" spans="1:7" s="3" customFormat="1" ht="12.75">
      <c r="A761" s="46"/>
      <c r="B761" s="46"/>
      <c r="C761" s="46"/>
      <c r="D761" s="24"/>
      <c r="E761" s="24"/>
      <c r="F761" s="5"/>
      <c r="G761" s="17"/>
    </row>
    <row r="762" spans="1:7" s="3" customFormat="1" ht="12.75">
      <c r="A762" s="45"/>
      <c r="B762" s="45"/>
      <c r="C762" s="45"/>
      <c r="D762" s="63"/>
      <c r="E762" s="63"/>
      <c r="F762" s="1"/>
      <c r="G762" s="17"/>
    </row>
    <row r="763" spans="1:7" s="3" customFormat="1" ht="12.75">
      <c r="A763" s="48"/>
      <c r="B763" s="48"/>
      <c r="C763" s="48"/>
      <c r="D763" s="60"/>
      <c r="E763" s="60"/>
      <c r="F763" s="1"/>
      <c r="G763" s="17"/>
    </row>
    <row r="764" spans="1:6" s="4" customFormat="1" ht="12.75">
      <c r="A764" s="44"/>
      <c r="B764" s="44"/>
      <c r="C764" s="44"/>
      <c r="D764" s="59"/>
      <c r="E764" s="59"/>
      <c r="F764" s="1"/>
    </row>
    <row r="765" spans="1:6" s="5" customFormat="1" ht="12.75">
      <c r="A765" s="44"/>
      <c r="B765" s="44"/>
      <c r="C765" s="44"/>
      <c r="D765" s="59"/>
      <c r="E765" s="59"/>
      <c r="F765" s="1"/>
    </row>
    <row r="766" spans="1:6" ht="12.75">
      <c r="A766" s="44"/>
      <c r="B766" s="44"/>
      <c r="C766" s="44"/>
      <c r="D766" s="59"/>
      <c r="E766" s="59"/>
      <c r="F766" s="10"/>
    </row>
    <row r="767" spans="1:6" s="5" customFormat="1" ht="12.75">
      <c r="A767" s="44"/>
      <c r="B767" s="44"/>
      <c r="C767" s="44"/>
      <c r="D767" s="59"/>
      <c r="E767" s="59"/>
      <c r="F767" s="16"/>
    </row>
    <row r="768" spans="1:6" s="5" customFormat="1" ht="12.75">
      <c r="A768" s="48"/>
      <c r="B768" s="48"/>
      <c r="C768" s="48"/>
      <c r="D768" s="60"/>
      <c r="E768" s="60"/>
      <c r="F768" s="2"/>
    </row>
    <row r="769" spans="1:6" s="5" customFormat="1" ht="12.75">
      <c r="A769" s="44"/>
      <c r="B769" s="44"/>
      <c r="C769" s="44"/>
      <c r="D769" s="59"/>
      <c r="E769" s="59"/>
      <c r="F769" s="2"/>
    </row>
    <row r="770" spans="1:6" s="5" customFormat="1" ht="12.75">
      <c r="A770" s="44"/>
      <c r="B770" s="44"/>
      <c r="C770" s="44"/>
      <c r="D770" s="59"/>
      <c r="E770" s="59"/>
      <c r="F770" s="2"/>
    </row>
    <row r="771" spans="1:6" ht="12.75">
      <c r="A771" s="44"/>
      <c r="B771" s="44"/>
      <c r="C771" s="44"/>
      <c r="D771" s="59"/>
      <c r="E771" s="59"/>
      <c r="F771" s="2"/>
    </row>
    <row r="772" spans="1:6" ht="12.75">
      <c r="A772" s="44"/>
      <c r="B772" s="44"/>
      <c r="C772" s="44"/>
      <c r="D772" s="59"/>
      <c r="E772" s="59"/>
      <c r="F772" s="16"/>
    </row>
    <row r="773" spans="1:6" ht="12.75">
      <c r="A773" s="48"/>
      <c r="B773" s="48"/>
      <c r="C773" s="48"/>
      <c r="D773" s="64"/>
      <c r="E773" s="46"/>
      <c r="F773" s="2"/>
    </row>
    <row r="774" spans="1:6" ht="12.75">
      <c r="A774" s="44"/>
      <c r="B774" s="44"/>
      <c r="C774" s="44"/>
      <c r="D774" s="65"/>
      <c r="E774" s="49"/>
      <c r="F774" s="2"/>
    </row>
    <row r="775" spans="1:7" s="4" customFormat="1" ht="12.75">
      <c r="A775" s="44"/>
      <c r="B775" s="44"/>
      <c r="C775" s="44"/>
      <c r="D775" s="60"/>
      <c r="E775" s="60"/>
      <c r="F775" s="2"/>
      <c r="G775" s="10"/>
    </row>
    <row r="776" spans="1:7" s="3" customFormat="1" ht="12.75">
      <c r="A776" s="44"/>
      <c r="B776" s="44"/>
      <c r="C776" s="44"/>
      <c r="D776" s="59"/>
      <c r="E776" s="59"/>
      <c r="F776" s="2"/>
      <c r="G776" s="17"/>
    </row>
    <row r="777" spans="1:7" s="3" customFormat="1" ht="12.75">
      <c r="A777" s="44"/>
      <c r="B777" s="44"/>
      <c r="C777" s="44"/>
      <c r="D777" s="59"/>
      <c r="E777" s="59"/>
      <c r="G777" s="17"/>
    </row>
    <row r="778" spans="1:7" s="3" customFormat="1" ht="12.75">
      <c r="A778" s="48"/>
      <c r="B778" s="48"/>
      <c r="C778" s="48"/>
      <c r="D778" s="59"/>
      <c r="E778" s="59"/>
      <c r="F778" s="4"/>
      <c r="G778" s="17"/>
    </row>
    <row r="779" spans="1:7" s="3" customFormat="1" ht="12.75">
      <c r="A779" s="44"/>
      <c r="B779" s="44"/>
      <c r="C779" s="44"/>
      <c r="D779" s="59"/>
      <c r="E779" s="59"/>
      <c r="F779" s="16"/>
      <c r="G779" s="17"/>
    </row>
    <row r="780" spans="1:7" s="3" customFormat="1" ht="12.75">
      <c r="A780" s="44"/>
      <c r="B780" s="44"/>
      <c r="C780" s="44"/>
      <c r="D780" s="59"/>
      <c r="E780" s="59"/>
      <c r="F780" s="2"/>
      <c r="G780" s="17"/>
    </row>
    <row r="781" spans="1:7" s="5" customFormat="1" ht="12.75">
      <c r="A781" s="44"/>
      <c r="B781" s="44"/>
      <c r="C781" s="44"/>
      <c r="D781" s="59"/>
      <c r="E781" s="59"/>
      <c r="F781" s="2"/>
      <c r="G781" s="16"/>
    </row>
    <row r="782" spans="1:7" ht="12.75">
      <c r="A782" s="44"/>
      <c r="B782" s="44"/>
      <c r="C782" s="44"/>
      <c r="D782" s="59"/>
      <c r="E782" s="59"/>
      <c r="F782" s="2"/>
      <c r="G782" s="2"/>
    </row>
    <row r="783" spans="1:7" ht="12.75">
      <c r="A783" s="48"/>
      <c r="B783" s="48"/>
      <c r="C783" s="48"/>
      <c r="D783" s="66"/>
      <c r="E783" s="60"/>
      <c r="F783" s="2"/>
      <c r="G783" s="2"/>
    </row>
    <row r="784" spans="1:7" ht="12.75">
      <c r="A784" s="44"/>
      <c r="B784" s="44"/>
      <c r="C784" s="44"/>
      <c r="D784" s="57"/>
      <c r="E784" s="59"/>
      <c r="F784" s="2"/>
      <c r="G784" s="2"/>
    </row>
    <row r="785" spans="1:7" ht="12.75">
      <c r="A785" s="44"/>
      <c r="B785" s="44"/>
      <c r="C785" s="44"/>
      <c r="D785" s="57"/>
      <c r="E785" s="59"/>
      <c r="F785" s="2"/>
      <c r="G785" s="2"/>
    </row>
    <row r="786" spans="1:6" s="3" customFormat="1" ht="12.75">
      <c r="A786" s="44"/>
      <c r="B786" s="44"/>
      <c r="C786" s="44"/>
      <c r="D786" s="57"/>
      <c r="E786" s="59"/>
      <c r="F786" s="2"/>
    </row>
    <row r="787" spans="1:6" s="4" customFormat="1" ht="12.75">
      <c r="A787" s="44"/>
      <c r="B787" s="44"/>
      <c r="C787" s="44"/>
      <c r="D787" s="57"/>
      <c r="E787" s="59"/>
      <c r="F787" s="16"/>
    </row>
    <row r="788" spans="1:7" s="5" customFormat="1" ht="12.75">
      <c r="A788" s="48"/>
      <c r="B788" s="48"/>
      <c r="C788" s="48"/>
      <c r="D788" s="66"/>
      <c r="E788" s="60"/>
      <c r="F788" s="2"/>
      <c r="G788" s="16"/>
    </row>
    <row r="789" spans="1:7" ht="12.75">
      <c r="A789" s="44"/>
      <c r="B789" s="44"/>
      <c r="C789" s="44"/>
      <c r="D789" s="59"/>
      <c r="E789" s="59"/>
      <c r="F789" s="2"/>
      <c r="G789" s="2"/>
    </row>
    <row r="790" spans="1:7" ht="12.75">
      <c r="A790" s="44"/>
      <c r="B790" s="44"/>
      <c r="C790" s="44"/>
      <c r="D790" s="59"/>
      <c r="E790" s="59"/>
      <c r="F790" s="2"/>
      <c r="G790" s="2"/>
    </row>
    <row r="791" spans="1:7" ht="12.75">
      <c r="A791" s="44"/>
      <c r="B791" s="44"/>
      <c r="C791" s="44"/>
      <c r="D791" s="59"/>
      <c r="E791" s="59"/>
      <c r="F791" s="2"/>
      <c r="G791" s="2"/>
    </row>
    <row r="792" spans="1:7" ht="12.75">
      <c r="A792" s="44"/>
      <c r="B792" s="44"/>
      <c r="C792" s="44"/>
      <c r="D792" s="59"/>
      <c r="E792" s="59"/>
      <c r="F792" s="16"/>
      <c r="G792" s="2"/>
    </row>
    <row r="793" spans="1:7" ht="12.75">
      <c r="A793" s="48"/>
      <c r="B793" s="48"/>
      <c r="C793" s="48"/>
      <c r="D793" s="60"/>
      <c r="E793" s="60"/>
      <c r="F793" s="2"/>
      <c r="G793" s="2"/>
    </row>
    <row r="794" spans="1:7" ht="12.75">
      <c r="A794" s="44"/>
      <c r="B794" s="44"/>
      <c r="C794" s="44"/>
      <c r="D794" s="59"/>
      <c r="E794" s="59"/>
      <c r="F794" s="2"/>
      <c r="G794" s="2"/>
    </row>
    <row r="795" spans="1:7" ht="12.75">
      <c r="A795" s="44"/>
      <c r="B795" s="44"/>
      <c r="C795" s="44"/>
      <c r="D795" s="59"/>
      <c r="E795" s="59"/>
      <c r="F795" s="2"/>
      <c r="G795" s="2"/>
    </row>
    <row r="796" spans="1:7" s="5" customFormat="1" ht="12.75">
      <c r="A796" s="44"/>
      <c r="B796" s="44"/>
      <c r="C796" s="44"/>
      <c r="D796" s="59"/>
      <c r="E796" s="59"/>
      <c r="F796" s="2"/>
      <c r="G796" s="16"/>
    </row>
    <row r="797" spans="1:7" ht="12.75">
      <c r="A797" s="44"/>
      <c r="B797" s="44"/>
      <c r="C797" s="44"/>
      <c r="D797" s="59"/>
      <c r="E797" s="59"/>
      <c r="F797" s="16"/>
      <c r="G797" s="2"/>
    </row>
    <row r="798" spans="1:7" ht="12.75">
      <c r="A798" s="44"/>
      <c r="B798" s="44"/>
      <c r="C798" s="44"/>
      <c r="D798" s="60"/>
      <c r="E798" s="60"/>
      <c r="F798" s="2"/>
      <c r="G798" s="2"/>
    </row>
    <row r="799" spans="1:7" ht="12.75">
      <c r="A799" s="44"/>
      <c r="B799" s="44"/>
      <c r="C799" s="44"/>
      <c r="D799" s="59"/>
      <c r="E799" s="59"/>
      <c r="F799" s="2"/>
      <c r="G799" s="2"/>
    </row>
    <row r="800" spans="1:7" ht="12.75">
      <c r="A800" s="44"/>
      <c r="B800" s="44"/>
      <c r="C800" s="44"/>
      <c r="D800" s="59"/>
      <c r="E800" s="59"/>
      <c r="F800" s="2"/>
      <c r="G800" s="2"/>
    </row>
    <row r="801" spans="1:7" s="5" customFormat="1" ht="12.75">
      <c r="A801" s="44"/>
      <c r="B801" s="44"/>
      <c r="C801" s="44"/>
      <c r="D801" s="59"/>
      <c r="E801" s="59"/>
      <c r="F801" s="2"/>
      <c r="G801" s="16"/>
    </row>
    <row r="802" spans="1:7" ht="12.75">
      <c r="A802" s="59"/>
      <c r="B802" s="44"/>
      <c r="C802" s="44"/>
      <c r="D802" s="59"/>
      <c r="E802" s="59"/>
      <c r="F802" s="16"/>
      <c r="G802" s="2"/>
    </row>
    <row r="803" spans="1:7" ht="12.75">
      <c r="A803" s="44"/>
      <c r="B803" s="44"/>
      <c r="C803" s="44"/>
      <c r="D803" s="59"/>
      <c r="E803" s="59"/>
      <c r="F803" s="2"/>
      <c r="G803" s="2"/>
    </row>
    <row r="804" spans="1:7" ht="12.75">
      <c r="A804" s="44"/>
      <c r="B804" s="44"/>
      <c r="C804" s="44"/>
      <c r="D804" s="59"/>
      <c r="E804" s="59"/>
      <c r="F804" s="2"/>
      <c r="G804" s="2"/>
    </row>
    <row r="805" spans="1:7" ht="12.75">
      <c r="A805" s="44"/>
      <c r="B805" s="44"/>
      <c r="C805" s="44"/>
      <c r="D805" s="59"/>
      <c r="E805" s="59"/>
      <c r="F805" s="2"/>
      <c r="G805" s="2"/>
    </row>
    <row r="806" spans="1:7" s="5" customFormat="1" ht="12.75">
      <c r="A806" s="44"/>
      <c r="B806" s="44"/>
      <c r="C806" s="44"/>
      <c r="D806" s="59"/>
      <c r="E806" s="59"/>
      <c r="F806" s="2"/>
      <c r="G806" s="16"/>
    </row>
    <row r="807" spans="1:7" ht="12.75">
      <c r="A807" s="44"/>
      <c r="B807" s="44"/>
      <c r="C807" s="44"/>
      <c r="D807" s="60"/>
      <c r="E807" s="60"/>
      <c r="F807" s="2"/>
      <c r="G807" s="2"/>
    </row>
    <row r="808" spans="1:7" ht="12.75">
      <c r="A808" s="44"/>
      <c r="B808" s="44"/>
      <c r="C808" s="44"/>
      <c r="D808" s="59"/>
      <c r="E808" s="59"/>
      <c r="F808" s="2"/>
      <c r="G808" s="2"/>
    </row>
    <row r="809" spans="1:7" ht="12.75">
      <c r="A809" s="44"/>
      <c r="B809" s="44"/>
      <c r="C809" s="44"/>
      <c r="D809" s="59"/>
      <c r="E809" s="59"/>
      <c r="F809" s="2"/>
      <c r="G809" s="2"/>
    </row>
    <row r="810" spans="1:7" ht="12.75">
      <c r="A810" s="46"/>
      <c r="B810" s="46"/>
      <c r="C810" s="46"/>
      <c r="D810" s="59"/>
      <c r="E810" s="59"/>
      <c r="F810" s="2"/>
      <c r="G810" s="2"/>
    </row>
    <row r="811" spans="1:7" s="3" customFormat="1" ht="12.75">
      <c r="A811" s="45"/>
      <c r="B811" s="45"/>
      <c r="C811" s="45"/>
      <c r="D811" s="60"/>
      <c r="E811" s="60"/>
      <c r="F811" s="16"/>
      <c r="G811" s="17"/>
    </row>
    <row r="812" spans="1:7" ht="12.75">
      <c r="A812" s="48"/>
      <c r="B812" s="48"/>
      <c r="C812" s="48"/>
      <c r="D812" s="59"/>
      <c r="E812" s="59"/>
      <c r="F812" s="2"/>
      <c r="G812" s="2"/>
    </row>
    <row r="813" spans="1:7" ht="12.75">
      <c r="A813" s="44"/>
      <c r="B813" s="44"/>
      <c r="C813" s="44"/>
      <c r="D813" s="59"/>
      <c r="E813" s="59"/>
      <c r="F813" s="2"/>
      <c r="G813" s="2"/>
    </row>
    <row r="814" spans="1:7" ht="12.75">
      <c r="A814" s="44"/>
      <c r="B814" s="44"/>
      <c r="C814" s="44"/>
      <c r="D814" s="59"/>
      <c r="E814" s="59"/>
      <c r="F814" s="2"/>
      <c r="G814" s="2"/>
    </row>
    <row r="815" spans="4:12" ht="12.75">
      <c r="D815" s="44"/>
      <c r="E815" s="44"/>
      <c r="F815" s="13"/>
      <c r="G815" s="13"/>
      <c r="H815" s="13"/>
      <c r="I815" s="2"/>
      <c r="J815" s="2"/>
      <c r="K815" s="2"/>
      <c r="L815" s="2"/>
    </row>
    <row r="816" spans="1:12" s="5" customFormat="1" ht="12.75">
      <c r="A816" s="21"/>
      <c r="B816" s="23"/>
      <c r="C816" s="23"/>
      <c r="D816" s="44"/>
      <c r="E816" s="44"/>
      <c r="F816" s="13"/>
      <c r="G816" s="13"/>
      <c r="H816" s="13"/>
      <c r="I816" s="2"/>
      <c r="J816" s="2"/>
      <c r="K816" s="2"/>
      <c r="L816" s="16"/>
    </row>
    <row r="817" spans="4:12" ht="12.75">
      <c r="D817" s="44"/>
      <c r="E817" s="44"/>
      <c r="F817" s="13"/>
      <c r="G817" s="13"/>
      <c r="H817" s="13"/>
      <c r="I817" s="2"/>
      <c r="J817" s="2"/>
      <c r="K817" s="2"/>
      <c r="L817" s="2"/>
    </row>
    <row r="818" spans="4:12" ht="12.75">
      <c r="D818" s="44"/>
      <c r="E818" s="44"/>
      <c r="F818" s="13"/>
      <c r="G818" s="13"/>
      <c r="H818" s="13"/>
      <c r="I818" s="2"/>
      <c r="J818" s="2"/>
      <c r="K818" s="2"/>
      <c r="L818" s="2"/>
    </row>
    <row r="819" spans="4:12" ht="12.75">
      <c r="D819" s="44"/>
      <c r="E819" s="44"/>
      <c r="F819" s="13"/>
      <c r="G819" s="13"/>
      <c r="H819" s="13"/>
      <c r="I819" s="2"/>
      <c r="J819" s="2"/>
      <c r="K819" s="2"/>
      <c r="L819" s="2"/>
    </row>
    <row r="820" spans="4:12" ht="12.75">
      <c r="D820" s="48"/>
      <c r="E820" s="48"/>
      <c r="F820" s="13"/>
      <c r="G820" s="13"/>
      <c r="H820" s="13"/>
      <c r="I820" s="2"/>
      <c r="J820" s="2"/>
      <c r="K820" s="2"/>
      <c r="L820" s="2"/>
    </row>
    <row r="821" spans="4:12" ht="12.75">
      <c r="D821" s="44"/>
      <c r="E821" s="44"/>
      <c r="F821" s="13"/>
      <c r="G821" s="13"/>
      <c r="H821" s="13"/>
      <c r="I821" s="2"/>
      <c r="J821" s="2"/>
      <c r="K821" s="2"/>
      <c r="L821" s="2"/>
    </row>
    <row r="822" spans="4:12" ht="12.75">
      <c r="D822" s="44"/>
      <c r="E822" s="44"/>
      <c r="F822" s="13"/>
      <c r="G822" s="13"/>
      <c r="H822" s="13"/>
      <c r="I822" s="2"/>
      <c r="J822" s="2"/>
      <c r="K822" s="2"/>
      <c r="L822" s="2"/>
    </row>
    <row r="823" spans="4:12" ht="12.75">
      <c r="D823" s="44"/>
      <c r="E823" s="44"/>
      <c r="F823" s="13"/>
      <c r="G823" s="13"/>
      <c r="H823" s="13"/>
      <c r="I823" s="2"/>
      <c r="J823" s="2"/>
      <c r="K823" s="2"/>
      <c r="L823" s="2"/>
    </row>
    <row r="824" spans="4:12" ht="12.75">
      <c r="D824" s="44"/>
      <c r="E824" s="44"/>
      <c r="F824" s="15"/>
      <c r="G824" s="15"/>
      <c r="H824" s="15"/>
      <c r="I824" s="16"/>
      <c r="J824" s="16"/>
      <c r="K824" s="16"/>
      <c r="L824" s="2"/>
    </row>
    <row r="825" spans="4:12" ht="12.75">
      <c r="D825" s="48"/>
      <c r="E825" s="48"/>
      <c r="F825" s="13"/>
      <c r="G825" s="13"/>
      <c r="H825" s="13"/>
      <c r="I825" s="2"/>
      <c r="J825" s="2"/>
      <c r="K825" s="2"/>
      <c r="L825" s="2"/>
    </row>
    <row r="826" spans="4:12" ht="12.75">
      <c r="D826" s="44"/>
      <c r="E826" s="44"/>
      <c r="F826" s="13"/>
      <c r="G826" s="13"/>
      <c r="H826" s="13"/>
      <c r="I826" s="2"/>
      <c r="J826" s="2"/>
      <c r="K826" s="2"/>
      <c r="L826" s="2"/>
    </row>
    <row r="827" spans="4:12" ht="12.75">
      <c r="D827" s="44"/>
      <c r="E827" s="44"/>
      <c r="F827" s="13"/>
      <c r="G827" s="13"/>
      <c r="H827" s="13"/>
      <c r="I827" s="2"/>
      <c r="J827" s="2"/>
      <c r="K827" s="2"/>
      <c r="L827" s="2"/>
    </row>
    <row r="828" spans="4:12" ht="12.75">
      <c r="D828" s="44"/>
      <c r="E828" s="44"/>
      <c r="F828" s="13"/>
      <c r="G828" s="13"/>
      <c r="H828" s="13"/>
      <c r="I828" s="2"/>
      <c r="J828" s="2"/>
      <c r="K828" s="2"/>
      <c r="L828" s="2"/>
    </row>
    <row r="829" spans="4:12" ht="12.75">
      <c r="D829" s="44"/>
      <c r="E829" s="44"/>
      <c r="F829" s="15"/>
      <c r="G829" s="15"/>
      <c r="H829" s="15"/>
      <c r="I829" s="16"/>
      <c r="J829" s="16"/>
      <c r="K829" s="16"/>
      <c r="L829" s="2"/>
    </row>
    <row r="830" spans="4:12" ht="12.75">
      <c r="D830" s="48"/>
      <c r="E830" s="48"/>
      <c r="F830" s="13"/>
      <c r="G830" s="13"/>
      <c r="H830" s="13"/>
      <c r="I830" s="2"/>
      <c r="J830" s="2"/>
      <c r="K830" s="2"/>
      <c r="L830" s="2"/>
    </row>
    <row r="831" spans="4:12" ht="12.75">
      <c r="D831" s="44"/>
      <c r="E831" s="44"/>
      <c r="F831" s="13"/>
      <c r="G831" s="13"/>
      <c r="H831" s="13"/>
      <c r="I831" s="2"/>
      <c r="J831" s="2"/>
      <c r="K831" s="2"/>
      <c r="L831" s="2"/>
    </row>
    <row r="832" spans="4:12" ht="12.75">
      <c r="D832" s="44"/>
      <c r="E832" s="44"/>
      <c r="F832" s="13"/>
      <c r="G832" s="13"/>
      <c r="H832" s="13"/>
      <c r="I832" s="2"/>
      <c r="J832" s="2"/>
      <c r="K832" s="2"/>
      <c r="L832" s="2"/>
    </row>
    <row r="833" spans="1:12" s="5" customFormat="1" ht="12.75">
      <c r="A833" s="21"/>
      <c r="B833" s="23"/>
      <c r="C833" s="23"/>
      <c r="D833" s="44"/>
      <c r="E833" s="44"/>
      <c r="F833" s="13"/>
      <c r="G833" s="13"/>
      <c r="H833" s="13"/>
      <c r="I833" s="2"/>
      <c r="J833" s="2"/>
      <c r="K833" s="2"/>
      <c r="L833" s="16"/>
    </row>
    <row r="834" spans="4:12" ht="12.75">
      <c r="D834" s="44"/>
      <c r="E834" s="44"/>
      <c r="F834" s="15"/>
      <c r="G834" s="15"/>
      <c r="H834" s="15"/>
      <c r="I834" s="16"/>
      <c r="J834" s="16"/>
      <c r="K834" s="16"/>
      <c r="L834" s="2"/>
    </row>
    <row r="835" spans="4:12" ht="12.75">
      <c r="D835" s="44"/>
      <c r="E835" s="44"/>
      <c r="F835" s="13"/>
      <c r="G835" s="13"/>
      <c r="H835" s="13"/>
      <c r="I835" s="2"/>
      <c r="J835" s="2"/>
      <c r="K835" s="2"/>
      <c r="L835" s="2"/>
    </row>
    <row r="836" spans="4:12" ht="12.75">
      <c r="D836" s="44"/>
      <c r="E836" s="44"/>
      <c r="F836" s="13"/>
      <c r="G836" s="13"/>
      <c r="H836" s="13"/>
      <c r="I836" s="2"/>
      <c r="J836" s="2"/>
      <c r="K836" s="2"/>
      <c r="L836" s="2"/>
    </row>
    <row r="837" spans="4:12" ht="12.75">
      <c r="D837" s="44"/>
      <c r="E837" s="44"/>
      <c r="F837" s="13"/>
      <c r="G837" s="13"/>
      <c r="H837" s="13"/>
      <c r="I837" s="2"/>
      <c r="J837" s="2"/>
      <c r="K837" s="2"/>
      <c r="L837" s="2"/>
    </row>
    <row r="838" spans="1:12" s="5" customFormat="1" ht="12.75">
      <c r="A838" s="21"/>
      <c r="B838" s="23"/>
      <c r="C838" s="23"/>
      <c r="D838" s="44"/>
      <c r="E838" s="44"/>
      <c r="F838" s="13"/>
      <c r="G838" s="13"/>
      <c r="H838" s="13"/>
      <c r="I838" s="2"/>
      <c r="J838" s="2"/>
      <c r="K838" s="2"/>
      <c r="L838" s="16"/>
    </row>
    <row r="839" spans="4:12" ht="12.75">
      <c r="D839" s="59"/>
      <c r="E839" s="59"/>
      <c r="F839" s="13"/>
      <c r="G839" s="13"/>
      <c r="H839" s="13"/>
      <c r="I839" s="2"/>
      <c r="J839" s="2"/>
      <c r="K839" s="2"/>
      <c r="L839" s="2"/>
    </row>
    <row r="840" spans="4:12" ht="12.75">
      <c r="D840" s="44"/>
      <c r="E840" s="44"/>
      <c r="F840" s="13"/>
      <c r="G840" s="13"/>
      <c r="H840" s="13"/>
      <c r="I840" s="2"/>
      <c r="J840" s="2"/>
      <c r="K840" s="2"/>
      <c r="L840" s="2"/>
    </row>
    <row r="841" spans="4:12" ht="12.75">
      <c r="D841" s="44"/>
      <c r="E841" s="44"/>
      <c r="F841" s="13"/>
      <c r="G841" s="13"/>
      <c r="H841" s="13"/>
      <c r="I841" s="2"/>
      <c r="J841" s="2"/>
      <c r="K841" s="2"/>
      <c r="L841" s="2"/>
    </row>
    <row r="842" spans="4:12" ht="12.75">
      <c r="D842" s="44"/>
      <c r="E842" s="44"/>
      <c r="F842" s="13"/>
      <c r="G842" s="13"/>
      <c r="H842" s="13"/>
      <c r="I842" s="2"/>
      <c r="J842" s="2"/>
      <c r="K842" s="2"/>
      <c r="L842" s="2"/>
    </row>
    <row r="843" spans="1:12" s="5" customFormat="1" ht="12.75">
      <c r="A843" s="21"/>
      <c r="B843" s="23"/>
      <c r="C843" s="23"/>
      <c r="D843" s="44"/>
      <c r="E843" s="44"/>
      <c r="F843" s="13"/>
      <c r="G843" s="13"/>
      <c r="H843" s="13"/>
      <c r="I843" s="2"/>
      <c r="J843" s="2"/>
      <c r="K843" s="2"/>
      <c r="L843" s="16"/>
    </row>
    <row r="844" spans="1:12" s="3" customFormat="1" ht="12.75">
      <c r="A844" s="21"/>
      <c r="B844" s="23"/>
      <c r="C844" s="23"/>
      <c r="D844" s="44"/>
      <c r="E844" s="44"/>
      <c r="F844" s="13"/>
      <c r="G844" s="13"/>
      <c r="H844" s="13"/>
      <c r="I844" s="2"/>
      <c r="J844" s="2"/>
      <c r="K844" s="2"/>
      <c r="L844" s="17"/>
    </row>
    <row r="845" spans="4:12" ht="12.75">
      <c r="D845" s="44"/>
      <c r="E845" s="44"/>
      <c r="F845" s="13"/>
      <c r="G845" s="13"/>
      <c r="H845" s="13"/>
      <c r="I845" s="2"/>
      <c r="J845" s="2"/>
      <c r="K845" s="2"/>
      <c r="L845" s="2"/>
    </row>
    <row r="846" spans="4:12" ht="12.75">
      <c r="D846" s="44"/>
      <c r="E846" s="44"/>
      <c r="F846" s="13"/>
      <c r="G846" s="13"/>
      <c r="H846" s="13"/>
      <c r="I846" s="2"/>
      <c r="J846" s="2"/>
      <c r="K846" s="2"/>
      <c r="L846" s="2"/>
    </row>
    <row r="847" spans="4:12" ht="12.75">
      <c r="D847" s="44"/>
      <c r="E847" s="44"/>
      <c r="F847" s="13"/>
      <c r="G847" s="13"/>
      <c r="H847" s="13"/>
      <c r="I847" s="2"/>
      <c r="J847" s="2"/>
      <c r="K847" s="2"/>
      <c r="L847" s="2"/>
    </row>
    <row r="848" spans="4:12" ht="12.75">
      <c r="D848" s="44"/>
      <c r="E848" s="44"/>
      <c r="F848" s="13"/>
      <c r="G848" s="13"/>
      <c r="H848" s="13"/>
      <c r="I848" s="2"/>
      <c r="J848" s="2"/>
      <c r="K848" s="2"/>
      <c r="L848" s="2"/>
    </row>
    <row r="849" spans="4:12" ht="12.75">
      <c r="D849" s="44"/>
      <c r="E849" s="44"/>
      <c r="F849" s="13"/>
      <c r="G849" s="13"/>
      <c r="H849" s="13"/>
      <c r="I849" s="2"/>
      <c r="J849" s="2"/>
      <c r="K849" s="2"/>
      <c r="L849" s="2"/>
    </row>
    <row r="850" spans="4:12" ht="12.75">
      <c r="D850" s="44"/>
      <c r="E850" s="44"/>
      <c r="F850" s="13"/>
      <c r="G850" s="13"/>
      <c r="H850" s="13"/>
      <c r="I850" s="2"/>
      <c r="J850" s="2"/>
      <c r="K850" s="2"/>
      <c r="L850" s="2"/>
    </row>
    <row r="851" spans="4:12" ht="12.75">
      <c r="D851" s="44"/>
      <c r="E851" s="44"/>
      <c r="F851" s="13"/>
      <c r="G851" s="13"/>
      <c r="H851" s="13"/>
      <c r="I851" s="2"/>
      <c r="J851" s="2"/>
      <c r="K851" s="2"/>
      <c r="L851" s="2"/>
    </row>
    <row r="852" spans="4:12" ht="12.75">
      <c r="D852" s="46"/>
      <c r="E852" s="46"/>
      <c r="F852" s="13"/>
      <c r="G852" s="13"/>
      <c r="H852" s="13"/>
      <c r="I852" s="2"/>
      <c r="J852" s="2"/>
      <c r="K852" s="2"/>
      <c r="L852" s="2"/>
    </row>
    <row r="853" spans="4:12" ht="12.75">
      <c r="D853" s="46"/>
      <c r="E853" s="46"/>
      <c r="F853" s="13"/>
      <c r="G853" s="13"/>
      <c r="H853" s="13"/>
      <c r="I853" s="2"/>
      <c r="J853" s="2"/>
      <c r="K853" s="2"/>
      <c r="L853" s="2"/>
    </row>
    <row r="854" spans="4:12" ht="12.75">
      <c r="D854" s="50"/>
      <c r="E854" s="50"/>
      <c r="F854" s="13"/>
      <c r="G854" s="13"/>
      <c r="H854" s="13"/>
      <c r="I854" s="2"/>
      <c r="J854" s="2"/>
      <c r="K854" s="2"/>
      <c r="L854" s="2"/>
    </row>
    <row r="855" spans="6:12" ht="12.75">
      <c r="F855" s="13"/>
      <c r="G855" s="13"/>
      <c r="H855" s="13"/>
      <c r="I855" s="2"/>
      <c r="J855" s="2"/>
      <c r="K855" s="2"/>
      <c r="L855" s="2"/>
    </row>
    <row r="856" spans="6:12" ht="12.75">
      <c r="F856" s="3"/>
      <c r="G856" s="3"/>
      <c r="H856" s="3"/>
      <c r="I856" s="3"/>
      <c r="J856" s="3"/>
      <c r="K856" s="3"/>
      <c r="L856" s="2"/>
    </row>
    <row r="857" spans="6:12" ht="12.75">
      <c r="F857" s="3"/>
      <c r="G857" s="3"/>
      <c r="H857" s="3"/>
      <c r="I857" s="3"/>
      <c r="J857" s="3"/>
      <c r="K857" s="3"/>
      <c r="L857" s="2"/>
    </row>
    <row r="858" spans="6:12" ht="12.75">
      <c r="F858" s="5"/>
      <c r="G858" s="5"/>
      <c r="H858" s="5"/>
      <c r="I858" s="5"/>
      <c r="J858" s="5"/>
      <c r="K858" s="5"/>
      <c r="L858" s="2"/>
    </row>
    <row r="859" ht="12.75">
      <c r="L859" s="2"/>
    </row>
    <row r="860" ht="12.75">
      <c r="L860" s="2"/>
    </row>
    <row r="861" ht="12.75">
      <c r="L861" s="2"/>
    </row>
    <row r="862" ht="12.75">
      <c r="L862" s="2"/>
    </row>
    <row r="863" ht="12.75">
      <c r="L863" s="2"/>
    </row>
    <row r="864" ht="12.75">
      <c r="L864" s="2"/>
    </row>
    <row r="865" spans="1:11" s="3" customFormat="1" ht="12.75">
      <c r="A865" s="21"/>
      <c r="B865" s="23"/>
      <c r="C865" s="23"/>
      <c r="D865" s="24"/>
      <c r="E865" s="24"/>
      <c r="F865" s="1"/>
      <c r="G865" s="1"/>
      <c r="H865" s="1"/>
      <c r="I865" s="1"/>
      <c r="J865" s="1"/>
      <c r="K865" s="1"/>
    </row>
    <row r="866" spans="1:11" s="3" customFormat="1" ht="12.75">
      <c r="A866" s="21"/>
      <c r="B866" s="23"/>
      <c r="C866" s="23"/>
      <c r="D866" s="24"/>
      <c r="E866" s="24"/>
      <c r="F866" s="1"/>
      <c r="G866" s="1"/>
      <c r="H866" s="1"/>
      <c r="I866" s="1"/>
      <c r="J866" s="1"/>
      <c r="K866" s="1"/>
    </row>
    <row r="867" spans="1:11" s="5" customFormat="1" ht="12.75">
      <c r="A867" s="21"/>
      <c r="B867" s="23"/>
      <c r="C867" s="23"/>
      <c r="D867" s="24"/>
      <c r="E867" s="24"/>
      <c r="F867" s="1"/>
      <c r="G867" s="1"/>
      <c r="H867" s="1"/>
      <c r="I867" s="1"/>
      <c r="J867" s="1"/>
      <c r="K867" s="1"/>
    </row>
    <row r="869" spans="4:5" ht="12.75">
      <c r="D869" s="50"/>
      <c r="E869" s="50"/>
    </row>
    <row r="873" spans="6:11" ht="12.75">
      <c r="F873" s="5"/>
      <c r="G873" s="5"/>
      <c r="H873" s="5"/>
      <c r="I873" s="5"/>
      <c r="J873" s="5"/>
      <c r="K873" s="5"/>
    </row>
    <row r="882" spans="1:11" s="5" customFormat="1" ht="12.75">
      <c r="A882" s="21"/>
      <c r="B882" s="23"/>
      <c r="C882" s="23"/>
      <c r="D882" s="24"/>
      <c r="E882" s="24"/>
      <c r="F882" s="1"/>
      <c r="G882" s="1"/>
      <c r="H882" s="1"/>
      <c r="I882" s="1"/>
      <c r="J882" s="1"/>
      <c r="K882" s="1"/>
    </row>
  </sheetData>
  <sheetProtection/>
  <mergeCells count="9">
    <mergeCell ref="D9:E9"/>
    <mergeCell ref="D1:E1"/>
    <mergeCell ref="C2:E2"/>
    <mergeCell ref="C3:E3"/>
    <mergeCell ref="A5:E5"/>
    <mergeCell ref="A6:E6"/>
    <mergeCell ref="A9:A10"/>
    <mergeCell ref="B9:B10"/>
    <mergeCell ref="C9:C1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2013-11-12T09:24:59Z</cp:lastPrinted>
  <dcterms:created xsi:type="dcterms:W3CDTF">2005-12-08T04:26:51Z</dcterms:created>
  <dcterms:modified xsi:type="dcterms:W3CDTF">2013-11-12T09:25:01Z</dcterms:modified>
  <cp:category/>
  <cp:version/>
  <cp:contentType/>
  <cp:contentStatus/>
</cp:coreProperties>
</file>