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2015-2016 (2)" sheetId="1" r:id="rId1"/>
  </sheets>
  <definedNames>
    <definedName name="_xlnm.Print_Titles" localSheetId="0">'2015-2016 (2)'!$11:$12</definedName>
    <definedName name="_xlnm.Print_Area" localSheetId="0">'2015-2016 (2)'!$B$1:$E$97</definedName>
  </definedNames>
  <calcPr calcId="125725"/>
</workbook>
</file>

<file path=xl/calcChain.xml><?xml version="1.0" encoding="utf-8"?>
<calcChain xmlns="http://schemas.openxmlformats.org/spreadsheetml/2006/main">
  <c r="D16" i="1"/>
  <c r="D15" s="1"/>
  <c r="E16"/>
  <c r="E15" s="1"/>
  <c r="D20"/>
  <c r="E20"/>
  <c r="D25"/>
  <c r="E25"/>
  <c r="D31"/>
  <c r="E31"/>
  <c r="D35"/>
  <c r="E35"/>
  <c r="D37"/>
  <c r="E37"/>
  <c r="D42"/>
  <c r="E42"/>
  <c r="D50"/>
  <c r="E50"/>
  <c r="D57"/>
  <c r="E57"/>
  <c r="D59"/>
  <c r="E59"/>
  <c r="D71"/>
  <c r="E71"/>
  <c r="D74"/>
  <c r="E74"/>
  <c r="D80"/>
  <c r="D76" s="1"/>
  <c r="E80"/>
  <c r="E76" s="1"/>
  <c r="D62" l="1"/>
  <c r="D75" s="1"/>
  <c r="D41"/>
  <c r="D14" s="1"/>
  <c r="D13" s="1"/>
  <c r="E62"/>
  <c r="E75" s="1"/>
  <c r="E41"/>
  <c r="E14" s="1"/>
  <c r="E13" s="1"/>
</calcChain>
</file>

<file path=xl/sharedStrings.xml><?xml version="1.0" encoding="utf-8"?>
<sst xmlns="http://schemas.openxmlformats.org/spreadsheetml/2006/main" count="181" uniqueCount="180">
  <si>
    <t>Прочие межбюджетные трансферты, передаваемые бюджетам городских округов на выплату ежемесячной надбавки к заработной плате работникам государственных и муниципальных образовательных учреждений, реализующих основную общеобразовательную программу дошкольного образования</t>
  </si>
  <si>
    <t>202 04999 04 7314 151</t>
  </si>
  <si>
    <t>Субвенции бюджетам городских округов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</si>
  <si>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202 03029 04 0000 151</t>
  </si>
  <si>
    <t>Субвенции бюджетам городских округов  на содержание ребенка в  семье опекуна</t>
  </si>
  <si>
    <t>202 03027 04 7223 151</t>
  </si>
  <si>
    <t>Субвенции бюджетам городских округов на выплату вознаграждения причитающегося  приемному родителю</t>
  </si>
  <si>
    <t>202 03027 04 7222 151</t>
  </si>
  <si>
    <t>Субвенции бюджетам городских округов на содержание ребёнка в приемной семье</t>
  </si>
  <si>
    <t>202 03027 04 7221 151</t>
  </si>
  <si>
    <t>Субвенции бюджетам городских округов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</si>
  <si>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202 03119 04 0000 151</t>
  </si>
  <si>
    <t>Субвенции бюджетам городских округов Республики Башкортостан на мероприятия по предупреждению и ликвидации болезней животных, их лечению, защите населения от болезней, общих для человека и животных</t>
  </si>
  <si>
    <t>202 03024 04 7253 151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</si>
  <si>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</si>
  <si>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202 03024 04 7251 151</t>
  </si>
  <si>
    <t>Субвенции бюджетам городских округов на выполнение передаваемых полномочий субъектов Российской Федерации на отдых и оздоровление детей-сирот и детей, оставшихся без попечения родителей, за счет средств бюджета Республики Башкортостан</t>
  </si>
  <si>
    <t>202 03024 04 7232 151</t>
  </si>
  <si>
    <t>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время), за счет средств бюджета Республики Башкортостан</t>
  </si>
  <si>
    <t>202 03024 04 7231 151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</si>
  <si>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общеобразовательных организаций.</t>
  </si>
  <si>
    <t>202 03024 04 7215 151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</si>
  <si>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общеобразовательных организаций</t>
  </si>
  <si>
    <t>202 03024 04 7214 151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</si>
  <si>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муниципальных дошкольных образовательных организаций и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</si>
  <si>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202 03024 04 7213 151</t>
  </si>
  <si>
    <t>Субвенции бюджетам городских округов Республики Башкортостан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общеообразовательных организациях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</si>
  <si>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202 03024 04 7212 151</t>
  </si>
  <si>
    <t>Субвенции бюджетам городских округов на организацию и осуществление деятельности по опеке и попечительству</t>
  </si>
  <si>
    <t>202 03024 04 7211 151</t>
  </si>
  <si>
    <t xml:space="preserve">Субвенции  бюджетам городских округов на создание и  обеспечение деятельности административных комиссий </t>
  </si>
  <si>
    <t>202 03024 04 7210 151</t>
  </si>
  <si>
    <t xml:space="preserve">Субвенции бюджетам городских округов на  образование и обеспечение деятельности комиссии по делам несовершеннолетних и защите их прав </t>
  </si>
  <si>
    <t>202 03024 04 7206 151</t>
  </si>
  <si>
    <t>Субвенции 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её комплектом детской одежды для посещения школьных занятий</t>
  </si>
  <si>
    <t xml:space="preserve">202 03024 04 7202 151    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</si>
  <si>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</si>
  <si>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202 03020 04 0000 151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</si>
  <si>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</si>
  <si>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2 02 02009 04 0000 151</t>
  </si>
  <si>
    <t>Дотации бюджетам городских округов на поддержку мер по обеспечению сбалансированности бюджетов</t>
  </si>
  <si>
    <t>2 02 01003 04 0000 151</t>
  </si>
  <si>
    <t>БЕЗВОЗМЕЗДНЫЕ ПОСТУПЛЕНИЯ</t>
  </si>
  <si>
    <t>2 00 00000 00 0000 000</t>
  </si>
  <si>
    <t>Итого неналоговых доходов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</si>
  <si>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</si>
  <si>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116 90040 04 0000 140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</si>
  <si>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</si>
  <si>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116 43000 01 0000 140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</si>
  <si>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</si>
  <si>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116 30013 01 0000 140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</si>
  <si>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</si>
  <si>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116 28000 01 0000 140</t>
  </si>
  <si>
    <t>Денежные взыскания (штрафы) за нарушение земельного законодательства</t>
  </si>
  <si>
    <t>116 25060 01 0000 140</t>
  </si>
  <si>
    <t>Денежные взыскания (штрафы) за нарушение законодательства в области охраны окружающей среды</t>
  </si>
  <si>
    <t>116 25050 01 0000 140</t>
  </si>
  <si>
    <t>Денежные взыскания (штрафы) за нарушение законодательства о недрах</t>
  </si>
  <si>
    <t xml:space="preserve">116 25010 01 0000 140 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</si>
  <si>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округов</t>
  </si>
  <si>
    <t>116 2104 04 0000 140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</si>
  <si>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</si>
  <si>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116 08010 01 0000 140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</si>
  <si>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</si>
  <si>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116 06000 01 0000 140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</si>
  <si>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</si>
  <si>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116 03030 01 0000 140</t>
  </si>
  <si>
    <t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1291, 132, 133, 134, 135, 135.1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</si>
  <si>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116 03010 01 0000 140</t>
  </si>
  <si>
    <t>Штрафы, санкции, возмещение ущерба</t>
  </si>
  <si>
    <t xml:space="preserve">116 00000 00 0000 140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</si>
  <si>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</si>
  <si>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</si>
  <si>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</si>
  <si>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114 02043 04 0000 410</t>
  </si>
  <si>
    <t>Доходы от продажи  материальных и нематериальных активов</t>
  </si>
  <si>
    <t>114 00000 04 0000 000</t>
  </si>
  <si>
    <t>Прочие доходы от оказания платных услуг (работ) получателями средств  бюджетов городских округов</t>
  </si>
  <si>
    <t>113 01994 04 0000 130</t>
  </si>
  <si>
    <t>Доходы от оказания платных услуг (работ) и компенсации затрат государства</t>
  </si>
  <si>
    <t>113 00000 04 0000 130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</si>
  <si>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</si>
  <si>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112 01070 01 0000 120</t>
  </si>
  <si>
    <t>Плата за иные виды негативного воздействия на окружающую среду</t>
  </si>
  <si>
    <t>112 01050 01 0000 120</t>
  </si>
  <si>
    <t>Плата за размещение отходов производства и потребления</t>
  </si>
  <si>
    <t>112 01040 01 0000 120</t>
  </si>
  <si>
    <t>Плата за выбросы загрязняющих веществ в водные объекты</t>
  </si>
  <si>
    <t>112 01030 01 0000 120</t>
  </si>
  <si>
    <t>Плата за выбросы загрязняющих веществ в атмосферный воздух передвижными объектами</t>
  </si>
  <si>
    <t>112 01020 01 0000 120</t>
  </si>
  <si>
    <t>Плата за выбросы загрязняющих веществ в атмосферный воздух стационарными объектами</t>
  </si>
  <si>
    <t>112 01010 01 0000 120</t>
  </si>
  <si>
    <t>Платежи при пользовании природными ресурсами</t>
  </si>
  <si>
    <t>1 12 01000 01 0000  120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</si>
  <si>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</si>
  <si>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111 09044 04 0000 120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</si>
  <si>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</si>
  <si>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111 09034 04 0000 120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</si>
  <si>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</si>
  <si>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111 07014 04 0000 120</t>
  </si>
  <si>
    <t>Доходы от сдачи в аренду имущества, составляющего казну городских округов (за исключением земельных участков)</t>
  </si>
  <si>
    <t>111 05074 04 0000 120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</si>
  <si>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</si>
  <si>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</si>
  <si>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</si>
  <si>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111 05012 04 0000 120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</si>
  <si>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</si>
  <si>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111 01040 04 0000 120</t>
  </si>
  <si>
    <t>Доходы от использования имущества, находящегося в государственной и муниципальной собственности</t>
  </si>
  <si>
    <t>1 11 00000 04 0000 120</t>
  </si>
  <si>
    <t>Итого налоговых доходов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</si>
  <si>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</si>
  <si>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108 07173 01 0000 110</t>
  </si>
  <si>
    <t>Государственная пошлина за выдачу разрешения на установку рекламной конструкции</t>
  </si>
  <si>
    <t>108 07150 01 0000 110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</si>
  <si>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</si>
  <si>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108 03010 01 0000 110</t>
  </si>
  <si>
    <t>Государственная пошлина</t>
  </si>
  <si>
    <t>108 00000 01 0000 110</t>
  </si>
  <si>
    <t>Налог на добычу общераспространенных полезных ископаемых</t>
  </si>
  <si>
    <t>107 01020 01 0000 110</t>
  </si>
  <si>
    <t xml:space="preserve">Налоги, сборы и регулярные платежи за пользование природными ресурсами </t>
  </si>
  <si>
    <t>107 00000 01 0000 110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</si>
  <si>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</si>
  <si>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106 06022 04 0000 110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</si>
  <si>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городских округов</t>
  </si>
  <si>
    <t>106 06012 04 0000 110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</si>
  <si>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</si>
  <si>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106 01020 04 0000 110</t>
  </si>
  <si>
    <t>Налоги на имущество</t>
  </si>
  <si>
    <t>106 00000 04 0000 110</t>
  </si>
  <si>
    <t>Налог, взимаемый в связи с применением патентной системы налогообложения, зачисляемый в бюджеты городских округов</t>
  </si>
  <si>
    <t>105 04010 02 0000 110</t>
  </si>
  <si>
    <t>Единый налог на вмененный доход для отдельных видов деятельности</t>
  </si>
  <si>
    <t>105 02010 02 0000 110</t>
  </si>
  <si>
    <t>Минимальный налог, зачисляемый в бюджеты субъектов Российской Федерации</t>
  </si>
  <si>
    <t>105 01050 01 0000 110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</si>
  <si>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</si>
  <si>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105 01021 01 0000 110</t>
  </si>
  <si>
    <t>Налог, взимаемый с налогоплательщиков, выбравших в качестве объекта налогообложения доходы</t>
  </si>
  <si>
    <t>105 01011 01 0000 110</t>
  </si>
  <si>
    <t>Налоги на совокупный доход</t>
  </si>
  <si>
    <t>105 00000 00 0000 110</t>
  </si>
  <si>
    <t>Доходы от уплаты акцизов на прямогонный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</si>
  <si>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103 02260 01 0000 110</t>
  </si>
  <si>
    <t>Доходы от уплаты акцизов на автомобильный бензин, производимый на территории Российской Федерации, зачисляемые в консолидированные бюджеты субъектов Российской Федерации</t>
  </si>
  <si>
    <t>103 02250 01 0000 110</t>
  </si>
  <si>
    <t>Доходы от уплаты акцизов на моторные масла для дизельных и (или) карбюраторных (инжекторных) двигателей, зачисляемые в консолидированные бюджеты субъектов Российской Федерации</t>
  </si>
  <si>
    <t>103 02240 01 0000 110</t>
  </si>
  <si>
    <t>Доходы от уплаты акцизов на дизельное топливо, зачисляемые в консолидированные бюджеты субъектов Российской Федерации</t>
  </si>
  <si>
    <t>103 02230 01 0000 110</t>
  </si>
  <si>
    <t>Акцизы по подакцизным товарам (продукции), производимым на территории Российской Федерации</t>
  </si>
  <si>
    <t>103 02000 01 0000 110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</si>
  <si>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</si>
  <si>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</si>
  <si>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</si>
  <si>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</si>
  <si>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</si>
  <si>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101 02010 01 0000 110</t>
  </si>
  <si>
    <t>Налог на доходы физических лиц</t>
  </si>
  <si>
    <t>101 02000 01 0000 110</t>
  </si>
  <si>
    <t>Налоги на прибыль, доходы</t>
  </si>
  <si>
    <t>101 00000 00 0000 000</t>
  </si>
  <si>
    <t>ДОХОДЫ</t>
  </si>
  <si>
    <t>100 00000 00 0000 000</t>
  </si>
  <si>
    <t>Всего</t>
  </si>
  <si>
    <t>2016 год</t>
  </si>
  <si>
    <t>2015 год</t>
  </si>
  <si>
    <t>Сумма</t>
  </si>
  <si>
    <t>Наименование кода вида доходов (группы, подгруппы, статьи, подстатьи, элемента), подвида доходов, классификации операций сектора государственного управления, относящихся к доходам бюджетов</t>
  </si>
  <si>
    <t xml:space="preserve">Код </t>
  </si>
  <si>
    <t>(тыс. рублей)</t>
  </si>
  <si>
    <t>Поступления доходов в бюджет городского округа город Салават Республики Башкортостан на плановый период 2015 и 2016 годов</t>
  </si>
  <si>
    <t xml:space="preserve">                           "О бюджете городского округа город Салават</t>
  </si>
  <si>
    <t xml:space="preserve">                                от "____" ________________2013 г. № ______</t>
  </si>
  <si>
    <t>город Салават Республики Башкортостан</t>
  </si>
  <si>
    <t>к решению Совета городского округа</t>
  </si>
  <si>
    <t xml:space="preserve"> Республики Башкортостан на 2014 год и на плановый период 2015 и 2016 годов"</t>
  </si>
  <si>
    <t>Приложение № 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</si>
</sst>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0" fillId="2" borderId="0" xfId="0" applyFill="1" applyAlignment="1">
      <alignment vertical="center"/>
    </xf>
    <xf numFmtId="165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0" fontId="5" fillId="0" borderId="0" xfId="0" applyFont="1" applyAlignment="1">
      <alignment vertical="center"/>
    </xf>
    <xf numFmtId="165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0" xfId="0" applyNumberFormat="1" applyFont="1" applyAlignment="1">
      <alignment vertical="top" wrapText="1"/>
    </xf>
    <xf numFmtId="165" fontId="6" fillId="0" borderId="1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top" wrapText="1"/>
    </xf>
    <xf numFmtId="165" fontId="2" fillId="2" borderId="4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/>
    </xf>
    <xf numFmtId="0" fontId="6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165" fontId="2" fillId="0" borderId="4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6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3"/>
  <sheetViews>
    <sheetView tabSelected="1" view="pageBreakPreview" topLeftCell="B1" zoomScale="70" zoomScaleNormal="85" zoomScaleSheetLayoutView="70" workbookViewId="0">
      <selection activeCell="C2" sqref="C2:D2"/>
    </sheetView>
  </sheetViews>
  <sheetFormatPr defaultRowHeight="12.75"/>
  <cols>
    <col min="1" max="1" width="5.7109375" style="1" hidden="1" customWidth="1"/>
    <col min="2" max="2" width="32.7109375" style="2" customWidth="1"/>
    <col min="3" max="3" width="68.140625" style="1" customWidth="1"/>
    <col min="4" max="4" width="16.42578125" style="2" customWidth="1"/>
    <col min="5" max="5" width="15.7109375" style="2" customWidth="1"/>
    <col min="6" max="16384" width="9.140625" style="1"/>
  </cols>
  <sheetData>
    <row r="1" spans="2:5" ht="18.75">
      <c r="B1" s="58"/>
      <c r="C1" s="57"/>
      <c r="D1" s="59" t="s">
        <v>179</v>
      </c>
    </row>
    <row r="2" spans="2:5" ht="18.75">
      <c r="B2" s="58"/>
      <c r="C2" s="65" t="s">
        <v>177</v>
      </c>
      <c r="D2" s="65"/>
    </row>
    <row r="3" spans="2:5" ht="18.75">
      <c r="B3" s="58"/>
      <c r="C3" s="65" t="s">
        <v>176</v>
      </c>
      <c r="D3" s="65"/>
    </row>
    <row r="4" spans="2:5" ht="18.75" customHeight="1">
      <c r="B4" s="58"/>
      <c r="C4" s="65" t="s">
        <v>175</v>
      </c>
      <c r="D4" s="65"/>
    </row>
    <row r="5" spans="2:5" ht="18.75">
      <c r="B5" s="58"/>
      <c r="C5" s="65" t="s">
        <v>174</v>
      </c>
      <c r="D5" s="65"/>
    </row>
    <row r="6" spans="2:5" ht="18.75" customHeight="1">
      <c r="B6" s="67" t="s">
        <v>178</v>
      </c>
      <c r="C6" s="68"/>
      <c r="D6" s="68"/>
    </row>
    <row r="7" spans="2:5" ht="18.75">
      <c r="B7" s="58"/>
      <c r="C7" s="57"/>
      <c r="D7" s="57"/>
    </row>
    <row r="8" spans="2:5" ht="45" customHeight="1">
      <c r="B8" s="66" t="s">
        <v>173</v>
      </c>
      <c r="C8" s="66"/>
      <c r="D8" s="66"/>
    </row>
    <row r="9" spans="2:5">
      <c r="B9" s="60" t="s">
        <v>172</v>
      </c>
      <c r="C9" s="60"/>
      <c r="D9" s="61"/>
    </row>
    <row r="10" spans="2:5" ht="33" customHeight="1">
      <c r="B10" s="62" t="s">
        <v>171</v>
      </c>
      <c r="C10" s="62" t="s">
        <v>170</v>
      </c>
      <c r="D10" s="62" t="s">
        <v>169</v>
      </c>
      <c r="E10" s="64"/>
    </row>
    <row r="11" spans="2:5" ht="73.5" customHeight="1">
      <c r="B11" s="63"/>
      <c r="C11" s="63"/>
      <c r="D11" s="56" t="s">
        <v>168</v>
      </c>
      <c r="E11" s="56" t="s">
        <v>167</v>
      </c>
    </row>
    <row r="12" spans="2:5" s="27" customFormat="1">
      <c r="B12" s="55">
        <v>1</v>
      </c>
      <c r="C12" s="55">
        <v>2</v>
      </c>
      <c r="D12" s="55">
        <v>3</v>
      </c>
      <c r="E12" s="55">
        <v>4</v>
      </c>
    </row>
    <row r="13" spans="2:5" s="27" customFormat="1" ht="18.75">
      <c r="B13" s="54"/>
      <c r="C13" s="54" t="s">
        <v>166</v>
      </c>
      <c r="D13" s="28">
        <f>SUM(D14+D76)</f>
        <v>1987968.2000000002</v>
      </c>
      <c r="E13" s="28">
        <f>SUM(E14+E76)</f>
        <v>2070277.2</v>
      </c>
    </row>
    <row r="14" spans="2:5" s="27" customFormat="1" ht="18.75">
      <c r="B14" s="53" t="s">
        <v>165</v>
      </c>
      <c r="C14" s="52" t="s">
        <v>164</v>
      </c>
      <c r="D14" s="28">
        <f>SUM(D41+D75)</f>
        <v>1220131</v>
      </c>
      <c r="E14" s="28">
        <f>SUM(E41+E75)</f>
        <v>1296413</v>
      </c>
    </row>
    <row r="15" spans="2:5" s="27" customFormat="1" ht="18.75">
      <c r="B15" s="53" t="s">
        <v>163</v>
      </c>
      <c r="C15" s="52" t="s">
        <v>162</v>
      </c>
      <c r="D15" s="28">
        <f>SUM(D16)</f>
        <v>484750</v>
      </c>
      <c r="E15" s="28">
        <f>SUM(E16)</f>
        <v>542050</v>
      </c>
    </row>
    <row r="16" spans="2:5" s="27" customFormat="1" ht="18.75">
      <c r="B16" s="30" t="s">
        <v>161</v>
      </c>
      <c r="C16" s="29" t="s">
        <v>160</v>
      </c>
      <c r="D16" s="28">
        <f>SUM(D17+D18+D19)</f>
        <v>484750</v>
      </c>
      <c r="E16" s="28">
        <f>SUM(E17+E18+E19)</f>
        <v>542050</v>
      </c>
    </row>
    <row r="17" spans="2:5" ht="94.5" customHeight="1">
      <c r="B17" s="22" t="s">
        <v>159</v>
      </c>
      <c r="C17" s="34" t="s">
        <v>158</v>
      </c>
      <c r="D17" s="11">
        <v>482540</v>
      </c>
      <c r="E17" s="11">
        <v>539704</v>
      </c>
    </row>
    <row r="18" spans="2:5" s="2" customFormat="1" ht="152.25" customHeight="1">
      <c r="B18" s="22" t="s">
        <v>157</v>
      </c>
      <c r="C18" s="34" t="s">
        <v>156</v>
      </c>
      <c r="D18" s="11">
        <v>340</v>
      </c>
      <c r="E18" s="11">
        <v>306</v>
      </c>
    </row>
    <row r="19" spans="2:5" ht="57.75" customHeight="1">
      <c r="B19" s="22" t="s">
        <v>155</v>
      </c>
      <c r="C19" s="21" t="s">
        <v>154</v>
      </c>
      <c r="D19" s="11">
        <v>1870</v>
      </c>
      <c r="E19" s="11">
        <v>2040</v>
      </c>
    </row>
    <row r="20" spans="2:5" s="27" customFormat="1" ht="39" customHeight="1">
      <c r="B20" s="30" t="s">
        <v>153</v>
      </c>
      <c r="C20" s="29" t="s">
        <v>152</v>
      </c>
      <c r="D20" s="50">
        <f>D21+D22+D23+D24</f>
        <v>3390</v>
      </c>
      <c r="E20" s="50">
        <f>E21+E22+E23+E24</f>
        <v>4282</v>
      </c>
    </row>
    <row r="21" spans="2:5" ht="59.25" customHeight="1">
      <c r="B21" s="12" t="s">
        <v>151</v>
      </c>
      <c r="C21" s="51" t="s">
        <v>150</v>
      </c>
      <c r="D21" s="50">
        <v>1471</v>
      </c>
      <c r="E21" s="50">
        <v>1705</v>
      </c>
    </row>
    <row r="22" spans="2:5" ht="78.75" customHeight="1">
      <c r="B22" s="22" t="s">
        <v>149</v>
      </c>
      <c r="C22" s="51" t="s">
        <v>148</v>
      </c>
      <c r="D22" s="50">
        <v>21</v>
      </c>
      <c r="E22" s="50">
        <v>22</v>
      </c>
    </row>
    <row r="23" spans="2:5" s="27" customFormat="1" ht="80.25" customHeight="1">
      <c r="B23" s="22" t="s">
        <v>147</v>
      </c>
      <c r="C23" s="51" t="s">
        <v>146</v>
      </c>
      <c r="D23" s="50">
        <v>1821</v>
      </c>
      <c r="E23" s="50">
        <v>2475</v>
      </c>
    </row>
    <row r="24" spans="2:5" s="27" customFormat="1" ht="77.25" customHeight="1">
      <c r="B24" s="22" t="s">
        <v>145</v>
      </c>
      <c r="C24" s="41" t="s">
        <v>144</v>
      </c>
      <c r="D24" s="50">
        <v>77</v>
      </c>
      <c r="E24" s="50">
        <v>80</v>
      </c>
    </row>
    <row r="25" spans="2:5" s="27" customFormat="1" ht="18.75">
      <c r="B25" s="30" t="s">
        <v>143</v>
      </c>
      <c r="C25" s="47" t="s">
        <v>142</v>
      </c>
      <c r="D25" s="28">
        <f>D26+D27+D30+D29+D28</f>
        <v>123121</v>
      </c>
      <c r="E25" s="28">
        <f>E26+E27+E30+E29+E28</f>
        <v>129142</v>
      </c>
    </row>
    <row r="26" spans="2:5" s="27" customFormat="1" ht="37.5">
      <c r="B26" s="22" t="s">
        <v>141</v>
      </c>
      <c r="C26" s="12" t="s">
        <v>140</v>
      </c>
      <c r="D26" s="11">
        <v>6300</v>
      </c>
      <c r="E26" s="11">
        <v>6600</v>
      </c>
    </row>
    <row r="27" spans="2:5" s="27" customFormat="1" ht="56.25">
      <c r="B27" s="22" t="s">
        <v>139</v>
      </c>
      <c r="C27" s="12" t="s">
        <v>138</v>
      </c>
      <c r="D27" s="11">
        <v>1650</v>
      </c>
      <c r="E27" s="11">
        <v>1750</v>
      </c>
    </row>
    <row r="28" spans="2:5" s="2" customFormat="1" ht="38.25" customHeight="1">
      <c r="B28" s="49" t="s">
        <v>137</v>
      </c>
      <c r="C28" s="48" t="s">
        <v>136</v>
      </c>
      <c r="D28" s="11">
        <v>571</v>
      </c>
      <c r="E28" s="11">
        <v>579</v>
      </c>
    </row>
    <row r="29" spans="2:5" s="2" customFormat="1" ht="41.25" customHeight="1">
      <c r="B29" s="22" t="s">
        <v>135</v>
      </c>
      <c r="C29" s="21" t="s">
        <v>134</v>
      </c>
      <c r="D29" s="11">
        <v>110250</v>
      </c>
      <c r="E29" s="11">
        <v>115763</v>
      </c>
    </row>
    <row r="30" spans="2:5" s="2" customFormat="1" ht="55.5" customHeight="1">
      <c r="B30" s="22" t="s">
        <v>133</v>
      </c>
      <c r="C30" s="21" t="s">
        <v>132</v>
      </c>
      <c r="D30" s="11">
        <v>4350</v>
      </c>
      <c r="E30" s="11">
        <v>4450</v>
      </c>
    </row>
    <row r="31" spans="2:5" s="27" customFormat="1" ht="18.75">
      <c r="B31" s="30" t="s">
        <v>131</v>
      </c>
      <c r="C31" s="47" t="s">
        <v>130</v>
      </c>
      <c r="D31" s="28">
        <f>SUM(D32+D33+D34)</f>
        <v>139789</v>
      </c>
      <c r="E31" s="28">
        <f>SUM(E32+E33+E34)</f>
        <v>140258</v>
      </c>
    </row>
    <row r="32" spans="2:5" ht="58.5" customHeight="1">
      <c r="B32" s="22" t="s">
        <v>129</v>
      </c>
      <c r="C32" s="21" t="s">
        <v>128</v>
      </c>
      <c r="D32" s="11">
        <v>9371</v>
      </c>
      <c r="E32" s="11">
        <v>9840</v>
      </c>
    </row>
    <row r="33" spans="2:5" ht="97.5" customHeight="1">
      <c r="B33" s="22" t="s">
        <v>127</v>
      </c>
      <c r="C33" s="21" t="s">
        <v>126</v>
      </c>
      <c r="D33" s="11">
        <v>883</v>
      </c>
      <c r="E33" s="11">
        <v>883</v>
      </c>
    </row>
    <row r="34" spans="2:5" ht="96" customHeight="1">
      <c r="B34" s="22" t="s">
        <v>125</v>
      </c>
      <c r="C34" s="21" t="s">
        <v>124</v>
      </c>
      <c r="D34" s="11">
        <v>129535</v>
      </c>
      <c r="E34" s="11">
        <v>129535</v>
      </c>
    </row>
    <row r="35" spans="2:5" s="27" customFormat="1" ht="37.5">
      <c r="B35" s="30" t="s">
        <v>123</v>
      </c>
      <c r="C35" s="29" t="s">
        <v>122</v>
      </c>
      <c r="D35" s="28">
        <f>SUM(D36)</f>
        <v>772</v>
      </c>
      <c r="E35" s="28">
        <f>SUM(E36)</f>
        <v>800</v>
      </c>
    </row>
    <row r="36" spans="2:5" ht="37.5">
      <c r="B36" s="22" t="s">
        <v>121</v>
      </c>
      <c r="C36" s="21" t="s">
        <v>120</v>
      </c>
      <c r="D36" s="11">
        <v>772</v>
      </c>
      <c r="E36" s="11">
        <v>800</v>
      </c>
    </row>
    <row r="37" spans="2:5" s="27" customFormat="1" ht="18.75">
      <c r="B37" s="30" t="s">
        <v>119</v>
      </c>
      <c r="C37" s="47" t="s">
        <v>118</v>
      </c>
      <c r="D37" s="28">
        <f>SUM(D38+D39+D40)</f>
        <v>8905</v>
      </c>
      <c r="E37" s="28">
        <f>SUM(E38+E39+E40)</f>
        <v>9045</v>
      </c>
    </row>
    <row r="38" spans="2:5" ht="58.5" customHeight="1">
      <c r="B38" s="22" t="s">
        <v>117</v>
      </c>
      <c r="C38" s="21" t="s">
        <v>116</v>
      </c>
      <c r="D38" s="11">
        <v>8820</v>
      </c>
      <c r="E38" s="11">
        <v>8960</v>
      </c>
    </row>
    <row r="39" spans="2:5" ht="37.5">
      <c r="B39" s="22" t="s">
        <v>115</v>
      </c>
      <c r="C39" s="21" t="s">
        <v>114</v>
      </c>
      <c r="D39" s="11">
        <v>60</v>
      </c>
      <c r="E39" s="11">
        <v>60</v>
      </c>
    </row>
    <row r="40" spans="2:5" ht="114" customHeight="1">
      <c r="B40" s="22" t="s">
        <v>113</v>
      </c>
      <c r="C40" s="34" t="s">
        <v>112</v>
      </c>
      <c r="D40" s="11">
        <v>25</v>
      </c>
      <c r="E40" s="11">
        <v>25</v>
      </c>
    </row>
    <row r="41" spans="2:5" s="27" customFormat="1" ht="19.5">
      <c r="B41" s="46"/>
      <c r="C41" s="29" t="s">
        <v>111</v>
      </c>
      <c r="D41" s="31">
        <f>SUM(D15+D20+D25+D31+D37+D35)</f>
        <v>760727</v>
      </c>
      <c r="E41" s="31">
        <f>SUM(E15+E20+E25+E31+E37+E35)</f>
        <v>825577</v>
      </c>
    </row>
    <row r="42" spans="2:5" s="27" customFormat="1" ht="39" customHeight="1">
      <c r="B42" s="30" t="s">
        <v>110</v>
      </c>
      <c r="C42" s="29" t="s">
        <v>109</v>
      </c>
      <c r="D42" s="28">
        <f>SUM(D43:D49)</f>
        <v>407917</v>
      </c>
      <c r="E42" s="28">
        <f>SUM(E43:E49)</f>
        <v>415103</v>
      </c>
    </row>
    <row r="43" spans="2:5" s="2" customFormat="1" ht="83.25" customHeight="1">
      <c r="B43" s="22" t="s">
        <v>108</v>
      </c>
      <c r="C43" s="21" t="s">
        <v>107</v>
      </c>
      <c r="D43" s="11">
        <v>4200</v>
      </c>
      <c r="E43" s="11">
        <v>4400</v>
      </c>
    </row>
    <row r="44" spans="2:5" ht="95.25" customHeight="1">
      <c r="B44" s="22" t="s">
        <v>106</v>
      </c>
      <c r="C44" s="34" t="s">
        <v>105</v>
      </c>
      <c r="D44" s="45">
        <v>317823</v>
      </c>
      <c r="E44" s="45">
        <v>322273</v>
      </c>
    </row>
    <row r="45" spans="2:5" ht="100.5" customHeight="1">
      <c r="B45" s="22" t="s">
        <v>104</v>
      </c>
      <c r="C45" s="21" t="s">
        <v>103</v>
      </c>
      <c r="D45" s="45">
        <v>1858</v>
      </c>
      <c r="E45" s="45">
        <v>1858</v>
      </c>
    </row>
    <row r="46" spans="2:5" ht="61.5" customHeight="1">
      <c r="B46" s="22" t="s">
        <v>102</v>
      </c>
      <c r="C46" s="21" t="s">
        <v>101</v>
      </c>
      <c r="D46" s="11">
        <v>71500</v>
      </c>
      <c r="E46" s="11">
        <v>75000</v>
      </c>
    </row>
    <row r="47" spans="2:5" ht="78.75" customHeight="1">
      <c r="B47" s="22" t="s">
        <v>100</v>
      </c>
      <c r="C47" s="21" t="s">
        <v>99</v>
      </c>
      <c r="D47" s="32">
        <v>2644</v>
      </c>
      <c r="E47" s="32">
        <v>2644</v>
      </c>
    </row>
    <row r="48" spans="2:5" ht="56.25">
      <c r="B48" s="22" t="s">
        <v>98</v>
      </c>
      <c r="C48" s="21" t="s">
        <v>97</v>
      </c>
      <c r="D48" s="32">
        <v>400</v>
      </c>
      <c r="E48" s="32">
        <v>400</v>
      </c>
    </row>
    <row r="49" spans="2:5" ht="113.25" customHeight="1">
      <c r="B49" s="44" t="s">
        <v>96</v>
      </c>
      <c r="C49" s="43" t="s">
        <v>95</v>
      </c>
      <c r="D49" s="32">
        <v>9492</v>
      </c>
      <c r="E49" s="32">
        <v>8528</v>
      </c>
    </row>
    <row r="50" spans="2:5" s="27" customFormat="1" ht="18.75">
      <c r="B50" s="30" t="s">
        <v>94</v>
      </c>
      <c r="C50" s="29" t="s">
        <v>93</v>
      </c>
      <c r="D50" s="36">
        <f>D51+D52+D53+D54+D55+D56</f>
        <v>9711</v>
      </c>
      <c r="E50" s="36">
        <f>E51+E52+E53+E54+E55+E56</f>
        <v>13340</v>
      </c>
    </row>
    <row r="51" spans="2:5" ht="42" customHeight="1">
      <c r="B51" s="22" t="s">
        <v>92</v>
      </c>
      <c r="C51" s="21" t="s">
        <v>91</v>
      </c>
      <c r="D51" s="32">
        <v>2408</v>
      </c>
      <c r="E51" s="32">
        <v>3311</v>
      </c>
    </row>
    <row r="52" spans="2:5" ht="37.5">
      <c r="B52" s="22" t="s">
        <v>90</v>
      </c>
      <c r="C52" s="21" t="s">
        <v>89</v>
      </c>
      <c r="D52" s="32">
        <v>51</v>
      </c>
      <c r="E52" s="32">
        <v>58</v>
      </c>
    </row>
    <row r="53" spans="2:5" ht="37.5">
      <c r="B53" s="22" t="s">
        <v>88</v>
      </c>
      <c r="C53" s="21" t="s">
        <v>87</v>
      </c>
      <c r="D53" s="32">
        <v>5198</v>
      </c>
      <c r="E53" s="32">
        <v>7147</v>
      </c>
    </row>
    <row r="54" spans="2:5" ht="21.75" customHeight="1">
      <c r="B54" s="22" t="s">
        <v>86</v>
      </c>
      <c r="C54" s="21" t="s">
        <v>85</v>
      </c>
      <c r="D54" s="32">
        <v>1697</v>
      </c>
      <c r="E54" s="32">
        <v>2333</v>
      </c>
    </row>
    <row r="55" spans="2:5" ht="37.5" customHeight="1">
      <c r="B55" s="42" t="s">
        <v>84</v>
      </c>
      <c r="C55" s="41" t="s">
        <v>83</v>
      </c>
      <c r="D55" s="32">
        <v>2</v>
      </c>
      <c r="E55" s="32">
        <v>3</v>
      </c>
    </row>
    <row r="56" spans="2:5" ht="61.5" customHeight="1">
      <c r="B56" s="13" t="s">
        <v>82</v>
      </c>
      <c r="C56" s="41" t="s">
        <v>81</v>
      </c>
      <c r="D56" s="32">
        <v>355</v>
      </c>
      <c r="E56" s="32">
        <v>488</v>
      </c>
    </row>
    <row r="57" spans="2:5" s="27" customFormat="1" ht="37.5">
      <c r="B57" s="30" t="s">
        <v>80</v>
      </c>
      <c r="C57" s="29" t="s">
        <v>79</v>
      </c>
      <c r="D57" s="36">
        <f>SUM(D58:D58)</f>
        <v>3400</v>
      </c>
      <c r="E57" s="36">
        <f>SUM(E58:E58)</f>
        <v>4100</v>
      </c>
    </row>
    <row r="58" spans="2:5" ht="37.5">
      <c r="B58" s="22" t="s">
        <v>78</v>
      </c>
      <c r="C58" s="33" t="s">
        <v>77</v>
      </c>
      <c r="D58" s="32">
        <v>3400</v>
      </c>
      <c r="E58" s="32">
        <v>4100</v>
      </c>
    </row>
    <row r="59" spans="2:5" s="27" customFormat="1" ht="37.5">
      <c r="B59" s="30" t="s">
        <v>76</v>
      </c>
      <c r="C59" s="40" t="s">
        <v>75</v>
      </c>
      <c r="D59" s="36">
        <f>SUM(D61+D60)</f>
        <v>32557</v>
      </c>
      <c r="E59" s="36">
        <f>SUM(E61+E60)</f>
        <v>32457</v>
      </c>
    </row>
    <row r="60" spans="2:5" s="15" customFormat="1" ht="117.75" customHeight="1">
      <c r="B60" s="39" t="s">
        <v>74</v>
      </c>
      <c r="C60" s="24" t="s">
        <v>73</v>
      </c>
      <c r="D60" s="38">
        <v>29500</v>
      </c>
      <c r="E60" s="38">
        <v>29400</v>
      </c>
    </row>
    <row r="61" spans="2:5" ht="58.5" customHeight="1">
      <c r="B61" s="22" t="s">
        <v>72</v>
      </c>
      <c r="C61" s="37" t="s">
        <v>71</v>
      </c>
      <c r="D61" s="32">
        <v>3057</v>
      </c>
      <c r="E61" s="32">
        <v>3057</v>
      </c>
    </row>
    <row r="62" spans="2:5" s="27" customFormat="1" ht="18.75">
      <c r="B62" s="30" t="s">
        <v>70</v>
      </c>
      <c r="C62" s="29" t="s">
        <v>69</v>
      </c>
      <c r="D62" s="36">
        <f>SUM(D63:D74)</f>
        <v>5819</v>
      </c>
      <c r="E62" s="36">
        <f>SUM(E63:E74)</f>
        <v>5836</v>
      </c>
    </row>
    <row r="63" spans="2:5" ht="152.25" customHeight="1">
      <c r="B63" s="22" t="s">
        <v>68</v>
      </c>
      <c r="C63" s="35" t="s">
        <v>67</v>
      </c>
      <c r="D63" s="32">
        <v>30</v>
      </c>
      <c r="E63" s="32">
        <v>30</v>
      </c>
    </row>
    <row r="64" spans="2:5" ht="77.25" customHeight="1">
      <c r="B64" s="22" t="s">
        <v>66</v>
      </c>
      <c r="C64" s="21" t="s">
        <v>65</v>
      </c>
      <c r="D64" s="32">
        <v>2</v>
      </c>
      <c r="E64" s="32">
        <v>2</v>
      </c>
    </row>
    <row r="65" spans="1:5" ht="80.25" customHeight="1">
      <c r="B65" s="22" t="s">
        <v>64</v>
      </c>
      <c r="C65" s="21" t="s">
        <v>63</v>
      </c>
      <c r="D65" s="32">
        <v>80</v>
      </c>
      <c r="E65" s="32">
        <v>80</v>
      </c>
    </row>
    <row r="66" spans="1:5" ht="78.75" customHeight="1">
      <c r="B66" s="22" t="s">
        <v>62</v>
      </c>
      <c r="C66" s="21" t="s">
        <v>61</v>
      </c>
      <c r="D66" s="32">
        <v>170</v>
      </c>
      <c r="E66" s="32">
        <v>170</v>
      </c>
    </row>
    <row r="67" spans="1:5" ht="77.25" customHeight="1">
      <c r="B67" s="22" t="s">
        <v>60</v>
      </c>
      <c r="C67" s="21" t="s">
        <v>59</v>
      </c>
      <c r="D67" s="32">
        <v>25</v>
      </c>
      <c r="E67" s="32">
        <v>27</v>
      </c>
    </row>
    <row r="68" spans="1:5" s="2" customFormat="1" ht="37.5">
      <c r="B68" s="22" t="s">
        <v>58</v>
      </c>
      <c r="C68" s="34" t="s">
        <v>57</v>
      </c>
      <c r="D68" s="32">
        <v>25</v>
      </c>
      <c r="E68" s="32">
        <v>30</v>
      </c>
    </row>
    <row r="69" spans="1:5" ht="44.25" customHeight="1">
      <c r="B69" s="22" t="s">
        <v>56</v>
      </c>
      <c r="C69" s="21" t="s">
        <v>55</v>
      </c>
      <c r="D69" s="32">
        <v>355</v>
      </c>
      <c r="E69" s="32">
        <v>355</v>
      </c>
    </row>
    <row r="70" spans="1:5" ht="37.5">
      <c r="B70" s="22" t="s">
        <v>54</v>
      </c>
      <c r="C70" s="21" t="s">
        <v>53</v>
      </c>
      <c r="D70" s="32">
        <v>100</v>
      </c>
      <c r="E70" s="32">
        <v>100</v>
      </c>
    </row>
    <row r="71" spans="1:5" ht="79.5" customHeight="1">
      <c r="B71" s="22" t="s">
        <v>52</v>
      </c>
      <c r="C71" s="33" t="s">
        <v>51</v>
      </c>
      <c r="D71" s="32">
        <f>650+50</f>
        <v>700</v>
      </c>
      <c r="E71" s="32">
        <f>650+50</f>
        <v>700</v>
      </c>
    </row>
    <row r="72" spans="1:5" ht="79.5" customHeight="1">
      <c r="B72" s="22" t="s">
        <v>50</v>
      </c>
      <c r="C72" s="21" t="s">
        <v>49</v>
      </c>
      <c r="D72" s="32">
        <v>10</v>
      </c>
      <c r="E72" s="32">
        <v>10</v>
      </c>
    </row>
    <row r="73" spans="1:5" ht="99.75" customHeight="1">
      <c r="B73" s="22" t="s">
        <v>48</v>
      </c>
      <c r="C73" s="21" t="s">
        <v>47</v>
      </c>
      <c r="D73" s="32">
        <v>250</v>
      </c>
      <c r="E73" s="32">
        <v>250</v>
      </c>
    </row>
    <row r="74" spans="1:5" ht="60" customHeight="1">
      <c r="B74" s="22" t="s">
        <v>46</v>
      </c>
      <c r="C74" s="21" t="s">
        <v>45</v>
      </c>
      <c r="D74" s="32">
        <f>6+200+1390+2320+20+100+4+30+2</f>
        <v>4072</v>
      </c>
      <c r="E74" s="32">
        <f>6+200+1390+2330+20+100+4+30+2</f>
        <v>4082</v>
      </c>
    </row>
    <row r="75" spans="1:5" ht="19.5">
      <c r="B75" s="22"/>
      <c r="C75" s="21" t="s">
        <v>44</v>
      </c>
      <c r="D75" s="31">
        <f>SUM(D42+D50+D57+D62+D59)</f>
        <v>459404</v>
      </c>
      <c r="E75" s="31">
        <f>SUM(E42+E50+E57+E62+E59)</f>
        <v>470836</v>
      </c>
    </row>
    <row r="76" spans="1:5" s="27" customFormat="1" ht="18.75">
      <c r="B76" s="30" t="s">
        <v>43</v>
      </c>
      <c r="C76" s="29" t="s">
        <v>42</v>
      </c>
      <c r="D76" s="28">
        <f>SUM(D77:D97)</f>
        <v>767837.20000000007</v>
      </c>
      <c r="E76" s="28">
        <f>SUM(E77:E97)</f>
        <v>773864.2</v>
      </c>
    </row>
    <row r="77" spans="1:5" s="23" customFormat="1" ht="39" customHeight="1">
      <c r="A77" s="26" t="s">
        <v>41</v>
      </c>
      <c r="B77" s="25" t="s">
        <v>41</v>
      </c>
      <c r="C77" s="24" t="s">
        <v>40</v>
      </c>
      <c r="D77" s="16">
        <v>11726.6</v>
      </c>
      <c r="E77" s="16">
        <v>0</v>
      </c>
    </row>
    <row r="78" spans="1:5" s="23" customFormat="1" ht="83.25" customHeight="1">
      <c r="B78" s="25" t="s">
        <v>39</v>
      </c>
      <c r="C78" s="24" t="s">
        <v>38</v>
      </c>
      <c r="D78" s="16">
        <v>3000</v>
      </c>
      <c r="E78" s="16">
        <v>3000</v>
      </c>
    </row>
    <row r="79" spans="1:5" ht="65.25" customHeight="1">
      <c r="B79" s="13" t="s">
        <v>37</v>
      </c>
      <c r="C79" s="12" t="s">
        <v>36</v>
      </c>
      <c r="D79" s="11">
        <v>933.6</v>
      </c>
      <c r="E79" s="11">
        <v>979.5</v>
      </c>
    </row>
    <row r="80" spans="1:5" ht="115.5" customHeight="1">
      <c r="B80" s="18" t="s">
        <v>35</v>
      </c>
      <c r="C80" s="12" t="s">
        <v>34</v>
      </c>
      <c r="D80" s="11">
        <f>2798.9+438.8</f>
        <v>3237.7000000000003</v>
      </c>
      <c r="E80" s="11">
        <f>2798.9+438.8</f>
        <v>3237.7000000000003</v>
      </c>
    </row>
    <row r="81" spans="2:5" ht="56.25">
      <c r="B81" s="22" t="s">
        <v>33</v>
      </c>
      <c r="C81" s="21" t="s">
        <v>32</v>
      </c>
      <c r="D81" s="11">
        <v>1700.5</v>
      </c>
      <c r="E81" s="11">
        <v>1700.5</v>
      </c>
    </row>
    <row r="82" spans="2:5" ht="43.5" customHeight="1">
      <c r="B82" s="22" t="s">
        <v>31</v>
      </c>
      <c r="C82" s="21" t="s">
        <v>30</v>
      </c>
      <c r="D82" s="11">
        <v>458.8</v>
      </c>
      <c r="E82" s="11">
        <v>458.8</v>
      </c>
    </row>
    <row r="83" spans="2:5" ht="40.5" customHeight="1">
      <c r="B83" s="22" t="s">
        <v>29</v>
      </c>
      <c r="C83" s="21" t="s">
        <v>28</v>
      </c>
      <c r="D83" s="11">
        <v>5828.4</v>
      </c>
      <c r="E83" s="11">
        <v>5828.4</v>
      </c>
    </row>
    <row r="84" spans="2:5" ht="270.75" customHeight="1">
      <c r="B84" s="19" t="s">
        <v>27</v>
      </c>
      <c r="C84" s="17" t="s">
        <v>26</v>
      </c>
      <c r="D84" s="16">
        <v>221823.9</v>
      </c>
      <c r="E84" s="16">
        <v>222616.3</v>
      </c>
    </row>
    <row r="85" spans="2:5" ht="349.5" customHeight="1">
      <c r="B85" s="19" t="s">
        <v>25</v>
      </c>
      <c r="C85" s="17" t="s">
        <v>24</v>
      </c>
      <c r="D85" s="16">
        <v>2922.5</v>
      </c>
      <c r="E85" s="16">
        <v>2922.5</v>
      </c>
    </row>
    <row r="86" spans="2:5" ht="258" customHeight="1">
      <c r="B86" s="19" t="s">
        <v>23</v>
      </c>
      <c r="C86" s="17" t="s">
        <v>22</v>
      </c>
      <c r="D86" s="16">
        <v>420132.6</v>
      </c>
      <c r="E86" s="16">
        <v>436987.1</v>
      </c>
    </row>
    <row r="87" spans="2:5" ht="292.5" customHeight="1">
      <c r="B87" s="19" t="s">
        <v>21</v>
      </c>
      <c r="C87" s="17" t="s">
        <v>20</v>
      </c>
      <c r="D87" s="16">
        <v>8177.9</v>
      </c>
      <c r="E87" s="16">
        <v>8177.9</v>
      </c>
    </row>
    <row r="88" spans="2:5" ht="99" customHeight="1">
      <c r="B88" s="14" t="s">
        <v>19</v>
      </c>
      <c r="C88" s="12" t="s">
        <v>18</v>
      </c>
      <c r="D88" s="11">
        <v>23780.6</v>
      </c>
      <c r="E88" s="11">
        <v>23780.6</v>
      </c>
    </row>
    <row r="89" spans="2:5" ht="93.75">
      <c r="B89" s="14" t="s">
        <v>17</v>
      </c>
      <c r="C89" s="12" t="s">
        <v>16</v>
      </c>
      <c r="D89" s="11">
        <v>2621.4</v>
      </c>
      <c r="E89" s="11">
        <v>2621.4</v>
      </c>
    </row>
    <row r="90" spans="2:5" ht="133.5" customHeight="1">
      <c r="B90" s="14" t="s">
        <v>15</v>
      </c>
      <c r="C90" s="20" t="s">
        <v>14</v>
      </c>
      <c r="D90" s="11">
        <v>1200</v>
      </c>
      <c r="E90" s="11">
        <v>1200</v>
      </c>
    </row>
    <row r="91" spans="2:5" ht="81" customHeight="1">
      <c r="B91" s="19" t="s">
        <v>13</v>
      </c>
      <c r="C91" s="17" t="s">
        <v>12</v>
      </c>
      <c r="D91" s="16">
        <v>50.8</v>
      </c>
      <c r="E91" s="16">
        <v>53.4</v>
      </c>
    </row>
    <row r="92" spans="2:5" s="15" customFormat="1" ht="96.75" customHeight="1">
      <c r="B92" s="18" t="s">
        <v>11</v>
      </c>
      <c r="C92" s="17" t="s">
        <v>10</v>
      </c>
      <c r="D92" s="16">
        <v>5445.4</v>
      </c>
      <c r="E92" s="16">
        <v>5503.6</v>
      </c>
    </row>
    <row r="93" spans="2:5" ht="37.5">
      <c r="B93" s="14" t="s">
        <v>9</v>
      </c>
      <c r="C93" s="12" t="s">
        <v>8</v>
      </c>
      <c r="D93" s="11">
        <v>2428.8000000000002</v>
      </c>
      <c r="E93" s="11">
        <v>2428.8000000000002</v>
      </c>
    </row>
    <row r="94" spans="2:5" ht="40.5" customHeight="1">
      <c r="B94" s="14" t="s">
        <v>7</v>
      </c>
      <c r="C94" s="12" t="s">
        <v>6</v>
      </c>
      <c r="D94" s="11">
        <v>4109</v>
      </c>
      <c r="E94" s="11">
        <v>4109</v>
      </c>
    </row>
    <row r="95" spans="2:5" ht="37.5">
      <c r="B95" s="14" t="s">
        <v>5</v>
      </c>
      <c r="C95" s="12" t="s">
        <v>4</v>
      </c>
      <c r="D95" s="11">
        <v>19128.5</v>
      </c>
      <c r="E95" s="11">
        <v>19128.5</v>
      </c>
    </row>
    <row r="96" spans="2:5" ht="96" customHeight="1">
      <c r="B96" s="14" t="s">
        <v>3</v>
      </c>
      <c r="C96" s="12" t="s">
        <v>2</v>
      </c>
      <c r="D96" s="11">
        <v>21149</v>
      </c>
      <c r="E96" s="11">
        <v>21149</v>
      </c>
    </row>
    <row r="97" spans="1:5" ht="113.25" customHeight="1">
      <c r="B97" s="13" t="s">
        <v>1</v>
      </c>
      <c r="C97" s="12" t="s">
        <v>0</v>
      </c>
      <c r="D97" s="11">
        <v>7981.2</v>
      </c>
      <c r="E97" s="11">
        <v>7981.2</v>
      </c>
    </row>
    <row r="98" spans="1:5" ht="118.5" customHeight="1">
      <c r="B98" s="9"/>
      <c r="C98" s="10"/>
      <c r="D98" s="7"/>
    </row>
    <row r="99" spans="1:5" ht="18.75">
      <c r="B99" s="9"/>
      <c r="C99" s="8"/>
      <c r="D99" s="7"/>
    </row>
    <row r="100" spans="1:5" ht="18.75">
      <c r="B100" s="5"/>
      <c r="C100" s="5"/>
      <c r="D100" s="4"/>
    </row>
    <row r="101" spans="1:5" ht="18.75">
      <c r="B101" s="6"/>
      <c r="C101" s="5"/>
      <c r="D101" s="4"/>
    </row>
    <row r="102" spans="1:5" ht="18.75">
      <c r="B102" s="5"/>
      <c r="C102" s="5"/>
      <c r="D102" s="4"/>
    </row>
    <row r="103" spans="1:5" ht="18.75">
      <c r="B103" s="5"/>
      <c r="C103" s="5"/>
      <c r="D103" s="4"/>
    </row>
    <row r="104" spans="1:5">
      <c r="D104" s="3"/>
    </row>
    <row r="105" spans="1:5">
      <c r="D105" s="3"/>
    </row>
    <row r="106" spans="1:5">
      <c r="D106" s="3"/>
    </row>
    <row r="107" spans="1:5">
      <c r="D107" s="3"/>
    </row>
    <row r="108" spans="1:5">
      <c r="D108" s="3"/>
    </row>
    <row r="109" spans="1:5">
      <c r="D109" s="3"/>
    </row>
    <row r="110" spans="1:5">
      <c r="D110" s="3"/>
    </row>
    <row r="111" spans="1:5">
      <c r="D111" s="3"/>
    </row>
    <row r="112" spans="1:5" s="2" customFormat="1">
      <c r="A112" s="1"/>
      <c r="C112" s="1"/>
      <c r="D112" s="3"/>
    </row>
    <row r="113" spans="1:4" s="2" customFormat="1">
      <c r="A113" s="1"/>
      <c r="C113" s="1"/>
      <c r="D113" s="3"/>
    </row>
  </sheetData>
  <mergeCells count="10">
    <mergeCell ref="B9:D9"/>
    <mergeCell ref="B10:B11"/>
    <mergeCell ref="C10:C11"/>
    <mergeCell ref="D10:E10"/>
    <mergeCell ref="C2:D2"/>
    <mergeCell ref="C3:D3"/>
    <mergeCell ref="C4:D4"/>
    <mergeCell ref="C5:D5"/>
    <mergeCell ref="B8:D8"/>
    <mergeCell ref="B6:D6"/>
  </mergeCells>
  <pageMargins left="0.78740157480314965" right="0.19685039370078741" top="0.62992125984251968" bottom="0.19685039370078741" header="0.82677165354330717" footer="0.51181102362204722"/>
  <pageSetup paperSize="9" scale="70" fitToHeight="6" orientation="portrait" r:id="rId1"/>
  <headerFooter alignWithMargins="0"/>
  <rowBreaks count="3" manualBreakCount="3">
    <brk id="26" min="1" max="9" man="1"/>
    <brk id="43" min="1" max="9" man="1"/>
    <brk id="60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2015-2016 (2)</vt:lpstr>
      <vt:lpstr>'2015-2016 (2)'!Заголовки_для_печати</vt:lpstr>
      <vt:lpstr>'2015-2016 (2)'!Область_печати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fua16</dc:creator>
  <cp:lastModifiedBy>fua16</cp:lastModifiedBy>
  <cp:lastPrinted>2013-11-12T09:58:01Z</cp:lastPrinted>
  <dcterms:created xsi:type="dcterms:W3CDTF">2013-11-11T10:36:44Z</dcterms:created>
  <dcterms:modified xsi:type="dcterms:W3CDTF">2013-11-12T10:23:15Z</dcterms:modified>
</cp:coreProperties>
</file>