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10665"/>
  </bookViews>
  <sheets>
    <sheet name="Лист1" sheetId="1" r:id="rId1"/>
  </sheets>
  <definedNames>
    <definedName name="_xlnm.Print_Titles" localSheetId="0">Лист1!$8:$9</definedName>
  </definedNames>
  <calcPr calcId="145621"/>
</workbook>
</file>

<file path=xl/calcChain.xml><?xml version="1.0" encoding="utf-8"?>
<calcChain xmlns="http://schemas.openxmlformats.org/spreadsheetml/2006/main">
  <c r="F80" i="1" l="1"/>
  <c r="F150" i="1"/>
  <c r="F125" i="1"/>
  <c r="F109" i="1"/>
  <c r="F122" i="1"/>
  <c r="F117" i="1"/>
  <c r="F96" i="1" l="1"/>
  <c r="F107" i="1"/>
  <c r="F172" i="1" l="1"/>
  <c r="F161" i="1"/>
  <c r="F76" i="1"/>
  <c r="F69" i="1"/>
  <c r="F60" i="1"/>
  <c r="F33" i="1"/>
  <c r="F23" i="1"/>
  <c r="F11" i="1"/>
  <c r="F169" i="1"/>
  <c r="F174" i="1" l="1"/>
  <c r="F159" i="1"/>
  <c r="F157" i="1"/>
  <c r="F74" i="1"/>
  <c r="F72" i="1"/>
  <c r="F66" i="1"/>
  <c r="F31" i="1"/>
  <c r="F29" i="1"/>
  <c r="F21" i="1"/>
  <c r="F19" i="1"/>
  <c r="F10" i="1" s="1"/>
</calcChain>
</file>

<file path=xl/sharedStrings.xml><?xml version="1.0" encoding="utf-8"?>
<sst xmlns="http://schemas.openxmlformats.org/spreadsheetml/2006/main" count="838" uniqueCount="287">
  <si>
    <t>Плата за выбросы загрязняющих веществ в атмосферный воздух стационарными объектами</t>
  </si>
  <si>
    <t>048</t>
  </si>
  <si>
    <t>1120101001</t>
  </si>
  <si>
    <t>Плата за выбросы загрязняющих веществ в атмосферный воздух передвижными объектами</t>
  </si>
  <si>
    <t>1120102001</t>
  </si>
  <si>
    <t>Плата за сбросы загрязняющих веществ в водные объекты</t>
  </si>
  <si>
    <t>1120103001</t>
  </si>
  <si>
    <t>Плата за размещение отходов производства и потребления</t>
  </si>
  <si>
    <t>1120104001</t>
  </si>
  <si>
    <t>Плата за иные виды негативного воздействия на окружающую среду</t>
  </si>
  <si>
    <t>1120105001</t>
  </si>
  <si>
    <t>Денежные взыскания (штрафы) за нарушение законодательства в области охраны окружающей среды</t>
  </si>
  <si>
    <t>1162505001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</si>
  <si>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</si>
  <si>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1169004004</t>
  </si>
  <si>
    <t>081</t>
  </si>
  <si>
    <t>106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</si>
  <si>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</si>
  <si>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141</t>
  </si>
  <si>
    <t>1160800001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</si>
  <si>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</si>
  <si>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1162800001</t>
  </si>
  <si>
    <t>177</t>
  </si>
  <si>
    <t>182</t>
  </si>
  <si>
    <t>1010201001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</si>
  <si>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</si>
  <si>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</si>
  <si>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</si>
  <si>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</si>
  <si>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Налог, взимаемый в виде стоимости патента в связи с применением упрощенной системы налогообложения</t>
  </si>
  <si>
    <t>Налоги, взимаемые в виде стоимости патента в связи с применением упрощенной системы налогообложения (за налоговые периоды, истекшие до 1 января 2011 года)</t>
  </si>
  <si>
    <t>Единый налог на вмененный доход для отдельных видов деятельности</t>
  </si>
  <si>
    <t>1050201002</t>
  </si>
  <si>
    <t>Единый налог на вмененный доход для отдельных видов деятельности (за налоговые периоды, истекшие до 1 января 2011 года)</t>
  </si>
  <si>
    <t>1050202002</t>
  </si>
  <si>
    <t>Единый сельскохозяйственный налог</t>
  </si>
  <si>
    <t>1050301001</t>
  </si>
  <si>
    <t>Единый сельскохозяйственный налог (за налоговые периоды, истекшие до 1 января 2011 года)</t>
  </si>
  <si>
    <t>1050302001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</si>
  <si>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</si>
  <si>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1060102004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</si>
  <si>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</si>
  <si>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1060601204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</si>
  <si>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</si>
  <si>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1060602204</t>
  </si>
  <si>
    <t>Налог на добычу общераспространенных полезных ископаемых</t>
  </si>
  <si>
    <t>1070102001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</si>
  <si>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</si>
  <si>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</t>
  </si>
  <si>
    <t>Земельный налог (по обязательствам, возникшим до 1 января 2006 года), мобилизуемый на территориях городских округов</t>
  </si>
  <si>
    <t>1090405204</t>
  </si>
  <si>
    <t>Налог на рекламу, мобилизуемый на территориях городских округов</t>
  </si>
  <si>
    <t>1090701204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</si>
  <si>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</si>
  <si>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1090703204</t>
  </si>
  <si>
    <t>Прочие местные налоги и сборы, мобилизуемые на территориях городских округов</t>
  </si>
  <si>
    <t>1090705204</t>
  </si>
  <si>
    <t>Денежные взыскания (штрафы) за нарушение законодательства о налогах и сборах, предусмотренные статьями 116, 118, 119'1, пунктами 1 и 2 статьи 120, статьями 125, 126, 128, 129, 129'1, 132, 133, 134, 135, 135'1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</si>
  <si>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1160301001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</si>
  <si>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</si>
  <si>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1160303001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</si>
  <si>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</si>
  <si>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1160600001</t>
  </si>
  <si>
    <t>188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</si>
  <si>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</si>
  <si>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1162104004</t>
  </si>
  <si>
    <t>1163001301</t>
  </si>
  <si>
    <t>Прочие денежные взыскания (штрафы) за  правонарушения в области дорожного движения</t>
  </si>
  <si>
    <t>1163003001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</si>
  <si>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20'25 Кодекса Российской Федерации об административных правонарушениях</t>
  </si>
  <si>
    <t>1164300001</t>
  </si>
  <si>
    <t>192</t>
  </si>
  <si>
    <t>Денежные взыскания (штрафы) за нарушение земельного законодательства</t>
  </si>
  <si>
    <t>321</t>
  </si>
  <si>
    <t>1162506001</t>
  </si>
  <si>
    <t>322</t>
  </si>
  <si>
    <t>388</t>
  </si>
  <si>
    <t>498</t>
  </si>
  <si>
    <t>Государственная пошлина за выдачу разрешения на установку рекламной конструкции</t>
  </si>
  <si>
    <t>706</t>
  </si>
  <si>
    <t>1080715001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</si>
  <si>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</si>
  <si>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1080717301</t>
  </si>
  <si>
    <t>Доходы от эксплуатации и использования имущества автомобильных дорог, находящихся в собственности городских округов</t>
  </si>
  <si>
    <t>1110903404</t>
  </si>
  <si>
    <t>Прочие доходы от оказания платных услуг (работ) получателями средств бюджетов городских округов</t>
  </si>
  <si>
    <t>1130199404</t>
  </si>
  <si>
    <t>Прочие неналоговые доходы бюджетов городских округов</t>
  </si>
  <si>
    <t>1170504004</t>
  </si>
  <si>
    <t>Прочие доходы от компенсации затрат бюджетов городских округов</t>
  </si>
  <si>
    <t>792</t>
  </si>
  <si>
    <t>1130299404</t>
  </si>
  <si>
    <t>Субсидии бюджетам городских округов на обеспечение жильем молодых семей</t>
  </si>
  <si>
    <t>2020200804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</si>
  <si>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</si>
  <si>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2020200904</t>
  </si>
  <si>
    <t>Субсидии бюджетам городских округов на реализацию федеральных целевых программ</t>
  </si>
  <si>
    <t>Субсидии бюджетам городских округов на  бюджетные инвестиции в объекты капитального строительства собственности муниципальных образований</t>
  </si>
  <si>
    <t>2020207704</t>
  </si>
  <si>
    <t>Субсидии бюджетам городских округов на модернизацию региональных систем общего образования</t>
  </si>
  <si>
    <t>2020214504</t>
  </si>
  <si>
    <t>2020299904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</si>
  <si>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</si>
  <si>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2020302004</t>
  </si>
  <si>
    <t>2020302104</t>
  </si>
  <si>
    <t>2020302404</t>
  </si>
  <si>
    <t>2020302704</t>
  </si>
  <si>
    <t>2020302904</t>
  </si>
  <si>
    <t>Субвенции бюджетам городских округов на модернизацию региональных систем общего образования</t>
  </si>
  <si>
    <t>2020307804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</si>
  <si>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</si>
  <si>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2020402504</t>
  </si>
  <si>
    <t>Прочие межбюджетные трансферты, передаваемые бюджетам городских округов</t>
  </si>
  <si>
    <t>2020499904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</si>
  <si>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</si>
  <si>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2190400004</t>
  </si>
  <si>
    <t>815</t>
  </si>
  <si>
    <t>831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</si>
  <si>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</si>
  <si>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863</t>
  </si>
  <si>
    <t>1110104004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</si>
  <si>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</si>
  <si>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</si>
  <si>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</si>
  <si>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</si>
  <si>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</si>
  <si>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1110503404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</si>
  <si>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</si>
  <si>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1110701404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</si>
  <si>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</si>
  <si>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1110904404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</si>
  <si>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</si>
  <si>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1140204304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</si>
  <si>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</si>
  <si>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1140601204</t>
  </si>
  <si>
    <t>Денежные взыскания (штрафы) за нарушение законодательства о недрах</t>
  </si>
  <si>
    <t>890</t>
  </si>
  <si>
    <t>1162501001</t>
  </si>
  <si>
    <t>Денежные взыскания (штрафы) за нарушение законодательства об охране и использовании животного мира</t>
  </si>
  <si>
    <t>1162503001</t>
  </si>
  <si>
    <t xml:space="preserve">УПРАВЛЕНИЕ ФЕДЕРАЛЬНОЙ СЛУЖБЫ ПО ВЕТЕРИНАРНОМУ И ФИТОСАНИТАРНОМУ НАДЗОРУ ПО РЕСПУБЛИКЕ БАШКОРТОСТАН
</t>
  </si>
  <si>
    <t>УПРАВЛЕНИЕ ФЕДЕРАЛЬНОЙ СЛУЖБЫ ПО НАДЗОРУ В СФЕРЕ ЗАЩИТЫ ПРАВ ПОТРЕБИТЕЛЕЙ И БЛАГОПОЛУЧИЯ ЧЕЛОВЕКА ПО РЕСПУБЛИКЕ БАШКОРТОСТАН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</si>
  <si>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БАШКОРТОСТАН</t>
  </si>
  <si>
    <t>МИНИСТЕРСТВО ВНУТРЕННИХ ДЕЛ ПО РЕСПУБЛИКЕ БАШКОРТОСТАН</t>
  </si>
  <si>
    <t>УПРАВЛЕНИЕ ФЕДЕРАЛЬНОЙ МИГРАЦИОННОЙ СЛУЖБЫ ПО РЕСПУБЛИКЕ БАШКОРТОСТАН</t>
  </si>
  <si>
    <t>УПРАВЛЕНИЕ ФЕДЕРАЛЬНОЙ СЛУЖБЫ СУДЕБНЫХ ПРИСТАВОВ ПО РЕСПУБЛИКЕ БАШКОРТОСТАН</t>
  </si>
  <si>
    <t>РЕГИОНАЛЬНОЕ УПРАВЛЕНИЕ №20 ФЕДЕРАЛЬНОГО МЕДИКО-БИОЛОГИЧЕСКОГО АГЕНТСТВА</t>
  </si>
  <si>
    <t>ПРИУРАЛЬСКОЕ УПРАВЛЕНИЕ ФЕДЕРАЛЬНОЙ СЛУЖБЫ ПО ЭКОЛОГИЧЕСКОМУ, ТЕХНОЛОГИЧЕСКОМУ И АТОМНОМУ НАДЗОРУ</t>
  </si>
  <si>
    <t>АДМИНИСТРАЦИЯ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</si>
  <si>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</si>
  <si>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</si>
  <si>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ГОСУДАРСТВЕННАЯ ЖИЛИЩНАЯ ИНСПЕКЦИЯ РЕСПУБЛИКИ БАШКОРТОСТАН</t>
  </si>
  <si>
    <t>МИНИСТЕРСТВО ЗЕМЕЛЬНЫХ И ИМУЩЕСТВЕННЫХ ОТНОШЕНИЙ РЕСПУБЛИКИ БАШКОРТОСТАН</t>
  </si>
  <si>
    <t>МИНИСТЕРСТВО ПРИРОДОПОЛЬЗОВАНИЯ И ЭКОЛОГИИ РЕСПУБЛИКИ БАШКОРТОСТАН</t>
  </si>
  <si>
    <t>120</t>
  </si>
  <si>
    <t>140</t>
  </si>
  <si>
    <t>110</t>
  </si>
  <si>
    <t>130</t>
  </si>
  <si>
    <t>180</t>
  </si>
  <si>
    <t>151</t>
  </si>
  <si>
    <t>410</t>
  </si>
  <si>
    <t>430</t>
  </si>
  <si>
    <t>ДОХОДЫ, ВСЕГО</t>
  </si>
  <si>
    <t>0000</t>
  </si>
  <si>
    <t>000</t>
  </si>
  <si>
    <t>0000000000</t>
  </si>
  <si>
    <t>Кассовое исполнение</t>
  </si>
  <si>
    <t>Код бюджетной классификации Российской Федерации</t>
  </si>
  <si>
    <t>Наименование кода главного администратора доходов бюджета, группы, подгруппы, статьи, подстатьи, элемента, подвида доходов, статьи (подстатьи) классификации операций сектора государственного управления, относящихся к доходам бюджета</t>
  </si>
  <si>
    <t>КОМИТЕТ ПО УПРАВЛЕНИЮ СОБСТВЕННОСТЬЮ  МИНИСТЕРСТВА ЗЕМЕЛЬНЫХ И ИМУЩЕСТВЕННЫХ ОТНОШЕНИЙ РЕСПУБЛИКИ БАШКОРТОСТАН ПО ГОРОДУ САЛАВАТУ</t>
  </si>
  <si>
    <t>ИНСПЕКЦИЯ ФЕДЕРАЛЬНОЙ НАЛОГОВОЙ СЛУЖБЫ РОССИИ ПО ГОРОДУ САЛАВАТУ РЕСПУБЛИКИ БАШКОРТОСТАН</t>
  </si>
  <si>
    <t>УПРАВЛЕНИЕ ФЕДЕРАЛЬНОЙ СЛУЖБЫ ПО НАДЗОРУ В СФЕРЕ ПРИРОДОПОЛЬЗОВАНИЯ ПО РЕСПУБЛИКЕ БАШКОРТОСТАН</t>
  </si>
  <si>
    <t>УПРАВЛЕНИЕ ГОСУДАРСТВЕННОГО АВТОДОРОЖНОГО НАДЗОРА ПО РЕСПУБЛИКЕ БАШКОРТОСТАН ФЕДЕРАЛЬНОЙ СЛУЖБЫ ПО НАДЗОРУ В СФЕРЕ ТРАНСПОРТА</t>
  </si>
  <si>
    <t>УПРАВЛЕНИЕ ФЕДЕРАЛЬНОЙ РЕГИСТРАЦИОННОЙ СЛУЖБЫ ПО РЕСПУБЛИКЕ БАШКОРТОСТАН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</si>
  <si>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</si>
  <si>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1050401002</t>
  </si>
  <si>
    <t>1050402002</t>
  </si>
  <si>
    <t>1050102101</t>
  </si>
  <si>
    <t>1050102201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</si>
  <si>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</si>
  <si>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</si>
  <si>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1050101101</t>
  </si>
  <si>
    <t>1050101201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</si>
  <si>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</si>
  <si>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</si>
  <si>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1050105001</t>
  </si>
  <si>
    <t>Минимальный налог, зачисляемый в бюджеты субъектов Российской Федерации</t>
  </si>
  <si>
    <t>1120107001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</si>
  <si>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</si>
  <si>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</si>
  <si>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Денежные взыскания (штрафы) за нарушение законодательства о налогах и сборах, предусмотренные статьями 116, 118, 119.1, пунктами 1 и 2 статьи 120, статьями 125, 126, 128, 129, 129.1, 132, 133, 134, 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</si>
  <si>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1164500001</t>
  </si>
  <si>
    <t>Денежные взыскания (штрафы) за нарушения законодательства Российской Федерации о промышленной безопасности</t>
  </si>
  <si>
    <t>164100001</t>
  </si>
  <si>
    <t>Денежные взыскания (штрафы) за нарушение законодательства Российской Федерации об электроэнергетике</t>
  </si>
  <si>
    <t>1170104004</t>
  </si>
  <si>
    <t>Невыясненные поступления, зачисляемые в бюджеты городских округов</t>
  </si>
  <si>
    <t>1110507404</t>
  </si>
  <si>
    <t>Доходы от сдачи в аренду имущества, составляющего казну городских округов (за исключением земельных участков)</t>
  </si>
  <si>
    <t>732</t>
  </si>
  <si>
    <t>УПРАВЛЕНИЕ ГОРОДСКОГО ХОЗЯЙСТВА АДМИНИСТРАЦИИ ГОРОДСКОГО ОКРУГА ГОРОД САЛАВАТ РЕСПУБЛИКИ БАШКОРТОСТАН</t>
  </si>
  <si>
    <t>1162304104</t>
  </si>
  <si>
    <t>757</t>
  </si>
  <si>
    <t>764</t>
  </si>
  <si>
    <t>775</t>
  </si>
  <si>
    <t>ОТДЕЛ КУЛЬТУРЫ АДМИНИСТРАЦИИ ГОРОДСКОГО ОКРУГА ГОРОД САЛАВАТ РЕСПУБЛИКИ БАШКОРТОСТАН</t>
  </si>
  <si>
    <t>КОМИТЕТ ПО ФИЗИЧЕСКОЙ КУЛЬТУРЕ И СПОРТУ АДМИНИСТРАЦИИ ГОРОДСКОГО ОКРУГА ГОРОД САЛАВАТ РЕСПУБЛИКИ БАШКОРТОСТАН</t>
  </si>
  <si>
    <t>УПРАВЛЕНИЕ ОБРАЗОВАНИЕ АДМИНИСТРАЦИИ ГОРОДСКОГО ОКРУГА ГОРОД САЛАВАТ РЕСПУБЛИКИ БАШКОРТОСТАН</t>
  </si>
  <si>
    <t>1160801001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</si>
  <si>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</si>
  <si>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150</t>
  </si>
  <si>
    <t>ГОСУДАРСТВЕННАЯ ИНСПЕКЦИЯ ТРУДА В РЕСПУБЛИКЕ БАШКОРТОСТАН</t>
  </si>
  <si>
    <t>876</t>
  </si>
  <si>
    <t>УПРАВЛЕНИЕ ПО КОНТРОЛЮ И НАДЗОРУ В СФЕРЕ ОБРАЗОВАНИЯ РЕСПУБЛИКИ БАШКОРТОСТАН</t>
  </si>
  <si>
    <t>Доходы бюджета городского округа город Салават Республики Башкортостан за 2013 год по кодам классификации доходов бюджетов</t>
  </si>
  <si>
    <t>2020311904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</si>
  <si>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</si>
  <si>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2180401004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</si>
  <si>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</si>
  <si>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</si>
  <si>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2180402004</t>
  </si>
  <si>
    <t>2020204104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</si>
  <si>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</si>
  <si>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7505</t>
  </si>
  <si>
    <t>733</t>
  </si>
  <si>
    <t>ОТДЕЛ СТРОИТЕЛЬСТВА, ТРАНСПОРТА И СВЯЗИ АДМИНИСТРАЦИИ ГОРОДСКОГО ОКРУГА ГОРОД САЛАВАТ РЕСПУБЛИКИ БАШКОРТОСТАН</t>
  </si>
  <si>
    <t>7120</t>
  </si>
  <si>
    <t>7114</t>
  </si>
  <si>
    <t>7115</t>
  </si>
  <si>
    <t>7116</t>
  </si>
  <si>
    <t>Прочие субсидии бюджетам городских округов на премирование победителей республиканского конкурса "Самое благоустроенное городское (сельское) поселение Республики Башкортостан"</t>
  </si>
  <si>
    <t>Прочие субсидии на софинансирование комплексных программ развития систем коммунальной инфраструктуры</t>
  </si>
  <si>
    <t>Субсидии на реализацию адресной программы Республики Башкортостан на период 2011-2015 годов по замене и модернизации лифтов, отработавших нормативный срок службы</t>
  </si>
  <si>
    <t>Субсидии на оснащение детских музыкальных школ и школ искусств музыкальными инструментами</t>
  </si>
  <si>
    <t>7124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</si>
  <si>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</si>
  <si>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7125</t>
  </si>
  <si>
    <t>Субсидии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в Республике Башкортостан</t>
  </si>
  <si>
    <t>769</t>
  </si>
  <si>
    <t>КОМИТЕТ ПО ДЕЛАМ МОЛОДЕЖИ АДМИНИСТРАЦИИ ГОРОДСКОГО ОКРУГА ГОРОД САЛАВАТ РЕСПУБЛИКИ БАШКОРТОСТАН</t>
  </si>
  <si>
    <t>7301</t>
  </si>
  <si>
    <t>2022205104</t>
  </si>
  <si>
    <t>2020220404</t>
  </si>
  <si>
    <t>7119</t>
  </si>
  <si>
    <t>7122</t>
  </si>
  <si>
    <t>7202</t>
  </si>
  <si>
    <t>7203</t>
  </si>
  <si>
    <t>7231</t>
  </si>
  <si>
    <t>7232</t>
  </si>
  <si>
    <t>7251</t>
  </si>
  <si>
    <t>7221</t>
  </si>
  <si>
    <t>7222</t>
  </si>
  <si>
    <t>7223</t>
  </si>
  <si>
    <t>7314</t>
  </si>
  <si>
    <t>7501</t>
  </si>
  <si>
    <t>Субсидии бюджетам городских округов на модернизацию региональных систем дошкольного образования</t>
  </si>
  <si>
    <t>Субсидии на софинансирование расходов муниципальных образований, возникающих при доведении средней заработной платы педагогических работников муниципальных дошкольных образовательных учреждений до средней заработной платы в сфере общего образования Республики Башкортостан</t>
  </si>
  <si>
    <t>Субсидии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</si>
  <si>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Субвенции бюджетам городских округов на  ежемесячное денежное вознаграждение за классное руководство</t>
  </si>
  <si>
    <t>Субвенции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</si>
  <si>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для реализации основных общеобразовательных программ, направленных на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 в общеобразовательных учреждениях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</si>
  <si>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 Субвенции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</si>
  <si>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Отдых и оздоровление детей-сирот и детей, оставшихся без попечения родителей, за счет средств бюджета Республики Башкортостан</t>
  </si>
  <si>
    <t>Субвенции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</si>
  <si>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вознаграждение, причитающееся приемному родителю</t>
  </si>
  <si>
    <t>Субвенции бюджетам городских округов на содержание ребенка в приемной семье</t>
  </si>
  <si>
    <t>Субвенции бюджетам городских округов на содержание ребенка в семье опекуна</t>
  </si>
  <si>
    <t>Субвенции бюджетам городских округов на 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</si>
  <si>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Прочие межбюджетные трансферты, передаваемые бюджетам городских округов на ежемесячную надбавку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</si>
  <si>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</si>
  <si>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Дотации бюджетам городских округов на поддержку мер по обеспечению сбалансированности бюджетов</t>
  </si>
  <si>
    <t>7101</t>
  </si>
  <si>
    <t>Прочие субсидии бюджетам городских округов на софинансирование расходных обязательств</t>
  </si>
  <si>
    <t>7108</t>
  </si>
  <si>
    <t>Субсидии на реализацию Программ повышения эффективности бюджетных расходов</t>
  </si>
  <si>
    <t>7113</t>
  </si>
  <si>
    <t>Субсидии на проведение кадастровых работ по межеванию земельных участков в целях их предоставления гражданам, имеющим трех и более несовершеннолетних детей, а также ребенка-инвалида</t>
  </si>
  <si>
    <t>7206</t>
  </si>
  <si>
    <t>Субвенции на образование и обеспечение деятельности комиссий по делам несовершеннолетних и защите их прав</t>
  </si>
  <si>
    <t>7210</t>
  </si>
  <si>
    <t>Субвенции на создание и обеспечение деятельности административных комиссий</t>
  </si>
  <si>
    <t>7211</t>
  </si>
  <si>
    <t>Субвенции на организацию и осуществление деятельности по опеке и попечительству</t>
  </si>
  <si>
    <t>(тыс. рублей)</t>
  </si>
  <si>
    <t xml:space="preserve">                                         город Салават Республики Башкортостан</t>
  </si>
  <si>
    <t xml:space="preserve">                                         к решению  Совета городского округа</t>
  </si>
  <si>
    <t xml:space="preserve">                                         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</si>
</sst>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70C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164" fontId="4" fillId="0" borderId="2" xfId="0" applyNumberFormat="1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3" xfId="0" applyFont="1" applyBorder="1" applyAlignment="1">
      <alignment horizontal="right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topLeftCell="A101" zoomScaleNormal="100" workbookViewId="0">
      <selection activeCell="B104" sqref="B104"/>
    </sheetView>
  </sheetViews>
  <sheetFormatPr defaultRowHeight="15.75" x14ac:dyDescent="0.25"/>
  <cols>
    <col min="1" max="1" width="5" style="1" customWidth="1"/>
    <col min="2" max="2" width="12.85546875" style="1" customWidth="1"/>
    <col min="3" max="3" width="5.42578125" style="1" customWidth="1"/>
    <col min="4" max="4" width="4.7109375" style="1" customWidth="1"/>
    <col min="5" max="5" width="50.85546875" style="1" customWidth="1"/>
    <col min="6" max="6" width="13.5703125" style="1" customWidth="1"/>
    <col min="7" max="16384" width="9.140625" style="1"/>
  </cols>
  <sheetData>
    <row r="1" spans="1:6" x14ac:dyDescent="0.25">
      <c r="E1" s="29" t="s">
        <v>286</v>
      </c>
      <c r="F1" s="29"/>
    </row>
    <row r="2" spans="1:6" x14ac:dyDescent="0.25">
      <c r="E2" s="29" t="s">
        <v>285</v>
      </c>
      <c r="F2" s="29"/>
    </row>
    <row r="3" spans="1:6" x14ac:dyDescent="0.25">
      <c r="E3" s="29" t="s">
        <v>284</v>
      </c>
      <c r="F3" s="29"/>
    </row>
    <row r="4" spans="1:6" x14ac:dyDescent="0.25">
      <c r="D4" s="37"/>
      <c r="E4" s="37"/>
      <c r="F4" s="37"/>
    </row>
    <row r="5" spans="1:6" ht="39" customHeight="1" x14ac:dyDescent="0.25">
      <c r="A5" s="35" t="s">
        <v>214</v>
      </c>
      <c r="B5" s="36"/>
      <c r="C5" s="36"/>
      <c r="D5" s="36"/>
      <c r="E5" s="36"/>
      <c r="F5" s="36"/>
    </row>
    <row r="6" spans="1:6" x14ac:dyDescent="0.25">
      <c r="D6" s="38"/>
      <c r="E6" s="38"/>
      <c r="F6" s="38"/>
    </row>
    <row r="7" spans="1:6" x14ac:dyDescent="0.25">
      <c r="D7" s="39" t="s">
        <v>283</v>
      </c>
      <c r="E7" s="39"/>
      <c r="F7" s="39"/>
    </row>
    <row r="8" spans="1:6" ht="72.75" customHeight="1" x14ac:dyDescent="0.25">
      <c r="A8" s="30" t="s">
        <v>167</v>
      </c>
      <c r="B8" s="33"/>
      <c r="C8" s="33"/>
      <c r="D8" s="34"/>
      <c r="E8" s="28" t="s">
        <v>168</v>
      </c>
      <c r="F8" s="2" t="s">
        <v>166</v>
      </c>
    </row>
    <row r="9" spans="1:6" ht="14.25" customHeight="1" x14ac:dyDescent="0.25">
      <c r="A9" s="30">
        <v>1</v>
      </c>
      <c r="B9" s="31"/>
      <c r="C9" s="31"/>
      <c r="D9" s="32"/>
      <c r="E9" s="2">
        <v>2</v>
      </c>
      <c r="F9" s="2">
        <v>3</v>
      </c>
    </row>
    <row r="10" spans="1:6" ht="18" customHeight="1" x14ac:dyDescent="0.25">
      <c r="A10" s="7"/>
      <c r="B10" s="8"/>
      <c r="C10" s="8"/>
      <c r="D10" s="9"/>
      <c r="E10" s="4" t="s">
        <v>162</v>
      </c>
      <c r="F10" s="5">
        <f>F11+F19+F23+F29+F31+F33+F60+F66+F69+F74+F76+F80+F96++F107++F109+F117+F122+F125++F150+F157+F159+F161+F169+F172+F174</f>
        <v>2170529.4001000002</v>
      </c>
    </row>
    <row r="11" spans="1:6" ht="57" customHeight="1" x14ac:dyDescent="0.25">
      <c r="A11" s="19" t="s">
        <v>1</v>
      </c>
      <c r="B11" s="20" t="s">
        <v>165</v>
      </c>
      <c r="C11" s="20" t="s">
        <v>163</v>
      </c>
      <c r="D11" s="21" t="s">
        <v>164</v>
      </c>
      <c r="E11" s="23" t="s">
        <v>171</v>
      </c>
      <c r="F11" s="22">
        <f>F12+F13+F14+F15+F16+F17+F18</f>
        <v>7507.1000999999997</v>
      </c>
    </row>
    <row r="12" spans="1:6" ht="30" customHeight="1" x14ac:dyDescent="0.25">
      <c r="A12" s="19" t="s">
        <v>1</v>
      </c>
      <c r="B12" s="20" t="s">
        <v>2</v>
      </c>
      <c r="C12" s="20" t="s">
        <v>163</v>
      </c>
      <c r="D12" s="21" t="s">
        <v>154</v>
      </c>
      <c r="E12" s="6" t="s">
        <v>0</v>
      </c>
      <c r="F12" s="22">
        <v>1880.6</v>
      </c>
    </row>
    <row r="13" spans="1:6" ht="30" customHeight="1" x14ac:dyDescent="0.25">
      <c r="A13" s="19" t="s">
        <v>1</v>
      </c>
      <c r="B13" s="20" t="s">
        <v>4</v>
      </c>
      <c r="C13" s="20" t="s">
        <v>163</v>
      </c>
      <c r="D13" s="21" t="s">
        <v>154</v>
      </c>
      <c r="E13" s="6" t="s">
        <v>3</v>
      </c>
      <c r="F13" s="22">
        <v>78</v>
      </c>
    </row>
    <row r="14" spans="1:6" ht="30" customHeight="1" x14ac:dyDescent="0.25">
      <c r="A14" s="19" t="s">
        <v>1</v>
      </c>
      <c r="B14" s="20" t="s">
        <v>6</v>
      </c>
      <c r="C14" s="20" t="s">
        <v>163</v>
      </c>
      <c r="D14" s="21" t="s">
        <v>154</v>
      </c>
      <c r="E14" s="6" t="s">
        <v>5</v>
      </c>
      <c r="F14" s="22">
        <v>2622.8</v>
      </c>
    </row>
    <row r="15" spans="1:6" ht="30" customHeight="1" x14ac:dyDescent="0.25">
      <c r="A15" s="19" t="s">
        <v>1</v>
      </c>
      <c r="B15" s="20" t="s">
        <v>8</v>
      </c>
      <c r="C15" s="20" t="s">
        <v>163</v>
      </c>
      <c r="D15" s="21" t="s">
        <v>154</v>
      </c>
      <c r="E15" s="6" t="s">
        <v>7</v>
      </c>
      <c r="F15" s="22">
        <v>2466.1999999999998</v>
      </c>
    </row>
    <row r="16" spans="1:6" ht="30" customHeight="1" x14ac:dyDescent="0.25">
      <c r="A16" s="19" t="s">
        <v>1</v>
      </c>
      <c r="B16" s="20" t="s">
        <v>10</v>
      </c>
      <c r="C16" s="20" t="s">
        <v>163</v>
      </c>
      <c r="D16" s="21" t="s">
        <v>154</v>
      </c>
      <c r="E16" s="6" t="s">
        <v>9</v>
      </c>
      <c r="F16" s="22">
        <v>1E-4</v>
      </c>
    </row>
    <row r="17" spans="1:6" ht="69.75" customHeight="1" x14ac:dyDescent="0.25">
      <c r="A17" s="19" t="s">
        <v>1</v>
      </c>
      <c r="B17" s="20" t="s">
        <v>187</v>
      </c>
      <c r="C17" s="20" t="s">
        <v>163</v>
      </c>
      <c r="D17" s="21" t="s">
        <v>154</v>
      </c>
      <c r="E17" s="6" t="s">
        <v>188</v>
      </c>
      <c r="F17" s="22">
        <v>354.5</v>
      </c>
    </row>
    <row r="18" spans="1:6" ht="51.75" customHeight="1" x14ac:dyDescent="0.25">
      <c r="A18" s="19" t="s">
        <v>1</v>
      </c>
      <c r="B18" s="20" t="s">
        <v>12</v>
      </c>
      <c r="C18" s="20" t="s">
        <v>163</v>
      </c>
      <c r="D18" s="21" t="s">
        <v>155</v>
      </c>
      <c r="E18" s="6" t="s">
        <v>11</v>
      </c>
      <c r="F18" s="22">
        <v>105</v>
      </c>
    </row>
    <row r="19" spans="1:6" s="18" customFormat="1" ht="64.5" customHeight="1" x14ac:dyDescent="0.25">
      <c r="A19" s="19" t="s">
        <v>15</v>
      </c>
      <c r="B19" s="20" t="s">
        <v>165</v>
      </c>
      <c r="C19" s="20" t="s">
        <v>163</v>
      </c>
      <c r="D19" s="21" t="s">
        <v>164</v>
      </c>
      <c r="E19" s="6" t="s">
        <v>140</v>
      </c>
      <c r="F19" s="22">
        <f>F20</f>
        <v>3</v>
      </c>
    </row>
    <row r="20" spans="1:6" s="18" customFormat="1" ht="47.25" x14ac:dyDescent="0.25">
      <c r="A20" s="19" t="s">
        <v>15</v>
      </c>
      <c r="B20" s="20" t="s">
        <v>14</v>
      </c>
      <c r="C20" s="20" t="s">
        <v>163</v>
      </c>
      <c r="D20" s="21" t="s">
        <v>155</v>
      </c>
      <c r="E20" s="6" t="s">
        <v>13</v>
      </c>
      <c r="F20" s="22">
        <v>3</v>
      </c>
    </row>
    <row r="21" spans="1:6" ht="78.75" hidden="1" x14ac:dyDescent="0.25">
      <c r="A21" s="10" t="s">
        <v>16</v>
      </c>
      <c r="B21" s="11" t="s">
        <v>165</v>
      </c>
      <c r="C21" s="11" t="s">
        <v>163</v>
      </c>
      <c r="D21" s="12" t="s">
        <v>164</v>
      </c>
      <c r="E21" s="3" t="s">
        <v>172</v>
      </c>
      <c r="F21" s="5">
        <f>F22</f>
        <v>0</v>
      </c>
    </row>
    <row r="22" spans="1:6" ht="47.25" hidden="1" x14ac:dyDescent="0.25">
      <c r="A22" s="10" t="s">
        <v>16</v>
      </c>
      <c r="B22" s="11" t="s">
        <v>14</v>
      </c>
      <c r="C22" s="11" t="s">
        <v>163</v>
      </c>
      <c r="D22" s="12" t="s">
        <v>155</v>
      </c>
      <c r="E22" s="3" t="s">
        <v>13</v>
      </c>
      <c r="F22" s="5"/>
    </row>
    <row r="23" spans="1:6" s="18" customFormat="1" ht="78.75" x14ac:dyDescent="0.25">
      <c r="A23" s="19" t="s">
        <v>18</v>
      </c>
      <c r="B23" s="20" t="s">
        <v>165</v>
      </c>
      <c r="C23" s="20" t="s">
        <v>163</v>
      </c>
      <c r="D23" s="21" t="s">
        <v>164</v>
      </c>
      <c r="E23" s="6" t="s">
        <v>141</v>
      </c>
      <c r="F23" s="22">
        <f>F24+F25+F26+F27+F28</f>
        <v>1303.9000000000001</v>
      </c>
    </row>
    <row r="24" spans="1:6" s="18" customFormat="1" ht="78.75" x14ac:dyDescent="0.25">
      <c r="A24" s="19" t="s">
        <v>18</v>
      </c>
      <c r="B24" s="20" t="s">
        <v>208</v>
      </c>
      <c r="C24" s="20" t="s">
        <v>163</v>
      </c>
      <c r="D24" s="21" t="s">
        <v>155</v>
      </c>
      <c r="E24" s="6" t="s">
        <v>17</v>
      </c>
      <c r="F24" s="22">
        <v>6</v>
      </c>
    </row>
    <row r="25" spans="1:6" ht="30" customHeight="1" x14ac:dyDescent="0.25">
      <c r="A25" s="19" t="s">
        <v>18</v>
      </c>
      <c r="B25" s="20" t="s">
        <v>12</v>
      </c>
      <c r="C25" s="20" t="s">
        <v>163</v>
      </c>
      <c r="D25" s="21" t="s">
        <v>155</v>
      </c>
      <c r="E25" s="6" t="s">
        <v>11</v>
      </c>
      <c r="F25" s="22">
        <v>20</v>
      </c>
    </row>
    <row r="26" spans="1:6" ht="78.75" x14ac:dyDescent="0.25">
      <c r="A26" s="19" t="s">
        <v>18</v>
      </c>
      <c r="B26" s="20" t="s">
        <v>21</v>
      </c>
      <c r="C26" s="20" t="s">
        <v>163</v>
      </c>
      <c r="D26" s="21" t="s">
        <v>155</v>
      </c>
      <c r="E26" s="6" t="s">
        <v>20</v>
      </c>
      <c r="F26" s="22">
        <v>876.1</v>
      </c>
    </row>
    <row r="27" spans="1:6" ht="105" customHeight="1" x14ac:dyDescent="0.25">
      <c r="A27" s="19" t="s">
        <v>18</v>
      </c>
      <c r="B27" s="20" t="s">
        <v>70</v>
      </c>
      <c r="C27" s="20" t="s">
        <v>163</v>
      </c>
      <c r="D27" s="21" t="s">
        <v>155</v>
      </c>
      <c r="E27" s="6" t="s">
        <v>209</v>
      </c>
      <c r="F27" s="22">
        <v>20</v>
      </c>
    </row>
    <row r="28" spans="1:6" ht="47.25" x14ac:dyDescent="0.25">
      <c r="A28" s="19" t="s">
        <v>18</v>
      </c>
      <c r="B28" s="20" t="s">
        <v>14</v>
      </c>
      <c r="C28" s="20" t="s">
        <v>163</v>
      </c>
      <c r="D28" s="21" t="s">
        <v>155</v>
      </c>
      <c r="E28" s="6" t="s">
        <v>13</v>
      </c>
      <c r="F28" s="22">
        <v>381.8</v>
      </c>
    </row>
    <row r="29" spans="1:6" ht="31.5" x14ac:dyDescent="0.25">
      <c r="A29" s="10" t="s">
        <v>210</v>
      </c>
      <c r="B29" s="11" t="s">
        <v>165</v>
      </c>
      <c r="C29" s="11" t="s">
        <v>163</v>
      </c>
      <c r="D29" s="12" t="s">
        <v>164</v>
      </c>
      <c r="E29" s="3" t="s">
        <v>211</v>
      </c>
      <c r="F29" s="5">
        <f>F30</f>
        <v>3</v>
      </c>
    </row>
    <row r="30" spans="1:6" ht="47.25" x14ac:dyDescent="0.25">
      <c r="A30" s="10" t="s">
        <v>210</v>
      </c>
      <c r="B30" s="11" t="s">
        <v>14</v>
      </c>
      <c r="C30" s="11" t="s">
        <v>163</v>
      </c>
      <c r="D30" s="12" t="s">
        <v>155</v>
      </c>
      <c r="E30" s="3" t="s">
        <v>13</v>
      </c>
      <c r="F30" s="5">
        <v>3</v>
      </c>
    </row>
    <row r="31" spans="1:6" ht="110.25" x14ac:dyDescent="0.25">
      <c r="A31" s="19" t="s">
        <v>22</v>
      </c>
      <c r="B31" s="20" t="s">
        <v>165</v>
      </c>
      <c r="C31" s="20" t="s">
        <v>163</v>
      </c>
      <c r="D31" s="21" t="s">
        <v>164</v>
      </c>
      <c r="E31" s="6" t="s">
        <v>142</v>
      </c>
      <c r="F31" s="22">
        <f>F32</f>
        <v>18</v>
      </c>
    </row>
    <row r="32" spans="1:6" ht="47.25" x14ac:dyDescent="0.25">
      <c r="A32" s="19" t="s">
        <v>22</v>
      </c>
      <c r="B32" s="20" t="s">
        <v>14</v>
      </c>
      <c r="C32" s="20" t="s">
        <v>163</v>
      </c>
      <c r="D32" s="21" t="s">
        <v>155</v>
      </c>
      <c r="E32" s="6" t="s">
        <v>13</v>
      </c>
      <c r="F32" s="22">
        <v>18</v>
      </c>
    </row>
    <row r="33" spans="1:6" ht="47.25" x14ac:dyDescent="0.25">
      <c r="A33" s="19" t="s">
        <v>23</v>
      </c>
      <c r="B33" s="20" t="s">
        <v>165</v>
      </c>
      <c r="C33" s="20" t="s">
        <v>163</v>
      </c>
      <c r="D33" s="21" t="s">
        <v>164</v>
      </c>
      <c r="E33" s="6" t="s">
        <v>170</v>
      </c>
      <c r="F33" s="22">
        <f>F34+F35+F36++F37+F38+F39+F40+F41+F43+F44+F45+F46+F47+F48+F49+F50+F51+F52+F53+F54+F55+F56+F57+F58+F59</f>
        <v>562982.99999999988</v>
      </c>
    </row>
    <row r="34" spans="1:6" ht="94.5" x14ac:dyDescent="0.25">
      <c r="A34" s="19" t="s">
        <v>23</v>
      </c>
      <c r="B34" s="20" t="s">
        <v>24</v>
      </c>
      <c r="C34" s="20" t="s">
        <v>163</v>
      </c>
      <c r="D34" s="21" t="s">
        <v>156</v>
      </c>
      <c r="E34" s="6" t="s">
        <v>174</v>
      </c>
      <c r="F34" s="22">
        <v>415770.5</v>
      </c>
    </row>
    <row r="35" spans="1:6" ht="141.75" x14ac:dyDescent="0.25">
      <c r="A35" s="19" t="s">
        <v>23</v>
      </c>
      <c r="B35" s="20" t="s">
        <v>26</v>
      </c>
      <c r="C35" s="20" t="s">
        <v>163</v>
      </c>
      <c r="D35" s="21" t="s">
        <v>156</v>
      </c>
      <c r="E35" s="6" t="s">
        <v>25</v>
      </c>
      <c r="F35" s="22">
        <v>674.1</v>
      </c>
    </row>
    <row r="36" spans="1:6" ht="63" x14ac:dyDescent="0.25">
      <c r="A36" s="19" t="s">
        <v>23</v>
      </c>
      <c r="B36" s="20" t="s">
        <v>28</v>
      </c>
      <c r="C36" s="20" t="s">
        <v>163</v>
      </c>
      <c r="D36" s="21" t="s">
        <v>156</v>
      </c>
      <c r="E36" s="6" t="s">
        <v>27</v>
      </c>
      <c r="F36" s="22">
        <v>2547</v>
      </c>
    </row>
    <row r="37" spans="1:6" ht="47.25" x14ac:dyDescent="0.25">
      <c r="A37" s="19" t="s">
        <v>23</v>
      </c>
      <c r="B37" s="20" t="s">
        <v>181</v>
      </c>
      <c r="C37" s="20" t="s">
        <v>163</v>
      </c>
      <c r="D37" s="21" t="s">
        <v>156</v>
      </c>
      <c r="E37" s="6" t="s">
        <v>183</v>
      </c>
      <c r="F37" s="22">
        <v>5891.2</v>
      </c>
    </row>
    <row r="38" spans="1:6" ht="63" x14ac:dyDescent="0.25">
      <c r="A38" s="19" t="s">
        <v>23</v>
      </c>
      <c r="B38" s="20" t="s">
        <v>182</v>
      </c>
      <c r="C38" s="20" t="s">
        <v>163</v>
      </c>
      <c r="D38" s="21" t="s">
        <v>156</v>
      </c>
      <c r="E38" s="6" t="s">
        <v>184</v>
      </c>
      <c r="F38" s="22">
        <v>-5</v>
      </c>
    </row>
    <row r="39" spans="1:6" ht="47.25" x14ac:dyDescent="0.25">
      <c r="A39" s="19" t="s">
        <v>23</v>
      </c>
      <c r="B39" s="20" t="s">
        <v>177</v>
      </c>
      <c r="C39" s="20" t="s">
        <v>163</v>
      </c>
      <c r="D39" s="21" t="s">
        <v>156</v>
      </c>
      <c r="E39" s="6" t="s">
        <v>179</v>
      </c>
      <c r="F39" s="22">
        <v>1271.3</v>
      </c>
    </row>
    <row r="40" spans="1:6" ht="78.75" x14ac:dyDescent="0.25">
      <c r="A40" s="19" t="s">
        <v>23</v>
      </c>
      <c r="B40" s="20" t="s">
        <v>178</v>
      </c>
      <c r="C40" s="20" t="s">
        <v>163</v>
      </c>
      <c r="D40" s="21" t="s">
        <v>156</v>
      </c>
      <c r="E40" s="6" t="s">
        <v>180</v>
      </c>
      <c r="F40" s="22">
        <v>19.5</v>
      </c>
    </row>
    <row r="41" spans="1:6" ht="47.25" x14ac:dyDescent="0.25">
      <c r="A41" s="19" t="s">
        <v>23</v>
      </c>
      <c r="B41" s="20" t="s">
        <v>175</v>
      </c>
      <c r="C41" s="20" t="s">
        <v>163</v>
      </c>
      <c r="D41" s="21" t="s">
        <v>156</v>
      </c>
      <c r="E41" s="6" t="s">
        <v>29</v>
      </c>
      <c r="F41" s="22">
        <v>5068.3999999999996</v>
      </c>
    </row>
    <row r="42" spans="1:6" ht="63" hidden="1" x14ac:dyDescent="0.25">
      <c r="A42" s="13" t="s">
        <v>23</v>
      </c>
      <c r="B42" s="14" t="s">
        <v>176</v>
      </c>
      <c r="C42" s="14" t="s">
        <v>163</v>
      </c>
      <c r="D42" s="15" t="s">
        <v>156</v>
      </c>
      <c r="E42" s="16" t="s">
        <v>30</v>
      </c>
      <c r="F42" s="17">
        <v>0</v>
      </c>
    </row>
    <row r="43" spans="1:6" ht="31.5" x14ac:dyDescent="0.25">
      <c r="A43" s="19" t="s">
        <v>23</v>
      </c>
      <c r="B43" s="20" t="s">
        <v>185</v>
      </c>
      <c r="C43" s="20" t="s">
        <v>163</v>
      </c>
      <c r="D43" s="21" t="s">
        <v>156</v>
      </c>
      <c r="E43" s="6" t="s">
        <v>186</v>
      </c>
      <c r="F43" s="22">
        <v>619</v>
      </c>
    </row>
    <row r="44" spans="1:6" ht="30" customHeight="1" x14ac:dyDescent="0.25">
      <c r="A44" s="19" t="s">
        <v>23</v>
      </c>
      <c r="B44" s="20" t="s">
        <v>32</v>
      </c>
      <c r="C44" s="20" t="s">
        <v>163</v>
      </c>
      <c r="D44" s="21" t="s">
        <v>156</v>
      </c>
      <c r="E44" s="6" t="s">
        <v>31</v>
      </c>
      <c r="F44" s="22">
        <v>83465.899999999994</v>
      </c>
    </row>
    <row r="45" spans="1:6" ht="47.25" x14ac:dyDescent="0.25">
      <c r="A45" s="19" t="s">
        <v>23</v>
      </c>
      <c r="B45" s="20" t="s">
        <v>34</v>
      </c>
      <c r="C45" s="20" t="s">
        <v>163</v>
      </c>
      <c r="D45" s="21" t="s">
        <v>156</v>
      </c>
      <c r="E45" s="6" t="s">
        <v>33</v>
      </c>
      <c r="F45" s="22">
        <v>482.7</v>
      </c>
    </row>
    <row r="46" spans="1:6" ht="30" customHeight="1" x14ac:dyDescent="0.25">
      <c r="A46" s="19" t="s">
        <v>23</v>
      </c>
      <c r="B46" s="20" t="s">
        <v>36</v>
      </c>
      <c r="C46" s="20" t="s">
        <v>163</v>
      </c>
      <c r="D46" s="21" t="s">
        <v>156</v>
      </c>
      <c r="E46" s="6" t="s">
        <v>35</v>
      </c>
      <c r="F46" s="22">
        <v>10.4</v>
      </c>
    </row>
    <row r="47" spans="1:6" ht="30" customHeight="1" x14ac:dyDescent="0.25">
      <c r="A47" s="19" t="s">
        <v>23</v>
      </c>
      <c r="B47" s="20" t="s">
        <v>38</v>
      </c>
      <c r="C47" s="20" t="s">
        <v>163</v>
      </c>
      <c r="D47" s="21" t="s">
        <v>156</v>
      </c>
      <c r="E47" s="6" t="s">
        <v>37</v>
      </c>
      <c r="F47" s="22">
        <v>2.6</v>
      </c>
    </row>
    <row r="48" spans="1:6" ht="63" x14ac:dyDescent="0.25">
      <c r="A48" s="19" t="s">
        <v>23</v>
      </c>
      <c r="B48" s="20" t="s">
        <v>40</v>
      </c>
      <c r="C48" s="20" t="s">
        <v>163</v>
      </c>
      <c r="D48" s="21" t="s">
        <v>156</v>
      </c>
      <c r="E48" s="6" t="s">
        <v>39</v>
      </c>
      <c r="F48" s="22">
        <v>8617.6</v>
      </c>
    </row>
    <row r="49" spans="1:6" ht="63" customHeight="1" x14ac:dyDescent="0.25">
      <c r="A49" s="19" t="s">
        <v>23</v>
      </c>
      <c r="B49" s="20" t="s">
        <v>42</v>
      </c>
      <c r="C49" s="20" t="s">
        <v>163</v>
      </c>
      <c r="D49" s="21" t="s">
        <v>156</v>
      </c>
      <c r="E49" s="6" t="s">
        <v>41</v>
      </c>
      <c r="F49" s="22">
        <v>927.2</v>
      </c>
    </row>
    <row r="50" spans="1:6" ht="94.5" x14ac:dyDescent="0.25">
      <c r="A50" s="19" t="s">
        <v>23</v>
      </c>
      <c r="B50" s="20" t="s">
        <v>44</v>
      </c>
      <c r="C50" s="20" t="s">
        <v>163</v>
      </c>
      <c r="D50" s="21" t="s">
        <v>156</v>
      </c>
      <c r="E50" s="6" t="s">
        <v>43</v>
      </c>
      <c r="F50" s="22">
        <v>26538</v>
      </c>
    </row>
    <row r="51" spans="1:6" ht="30" customHeight="1" x14ac:dyDescent="0.25">
      <c r="A51" s="19" t="s">
        <v>23</v>
      </c>
      <c r="B51" s="20" t="s">
        <v>46</v>
      </c>
      <c r="C51" s="20" t="s">
        <v>163</v>
      </c>
      <c r="D51" s="21" t="s">
        <v>156</v>
      </c>
      <c r="E51" s="6" t="s">
        <v>45</v>
      </c>
      <c r="F51" s="22">
        <v>593</v>
      </c>
    </row>
    <row r="52" spans="1:6" ht="63" x14ac:dyDescent="0.25">
      <c r="A52" s="19" t="s">
        <v>23</v>
      </c>
      <c r="B52" s="20" t="s">
        <v>48</v>
      </c>
      <c r="C52" s="20" t="s">
        <v>163</v>
      </c>
      <c r="D52" s="21" t="s">
        <v>156</v>
      </c>
      <c r="E52" s="6" t="s">
        <v>47</v>
      </c>
      <c r="F52" s="22">
        <v>10452.6</v>
      </c>
    </row>
    <row r="53" spans="1:6" ht="47.25" x14ac:dyDescent="0.25">
      <c r="A53" s="19" t="s">
        <v>23</v>
      </c>
      <c r="B53" s="20" t="s">
        <v>50</v>
      </c>
      <c r="C53" s="20" t="s">
        <v>163</v>
      </c>
      <c r="D53" s="21" t="s">
        <v>156</v>
      </c>
      <c r="E53" s="6" t="s">
        <v>49</v>
      </c>
      <c r="F53" s="22">
        <v>-78.3</v>
      </c>
    </row>
    <row r="54" spans="1:6" ht="30" customHeight="1" x14ac:dyDescent="0.25">
      <c r="A54" s="19" t="s">
        <v>23</v>
      </c>
      <c r="B54" s="20" t="s">
        <v>52</v>
      </c>
      <c r="C54" s="20" t="s">
        <v>163</v>
      </c>
      <c r="D54" s="21" t="s">
        <v>156</v>
      </c>
      <c r="E54" s="6" t="s">
        <v>51</v>
      </c>
      <c r="F54" s="22">
        <v>-0.7</v>
      </c>
    </row>
    <row r="55" spans="1:6" ht="78.75" x14ac:dyDescent="0.25">
      <c r="A55" s="19" t="s">
        <v>23</v>
      </c>
      <c r="B55" s="20" t="s">
        <v>54</v>
      </c>
      <c r="C55" s="20" t="s">
        <v>163</v>
      </c>
      <c r="D55" s="21" t="s">
        <v>156</v>
      </c>
      <c r="E55" s="6" t="s">
        <v>53</v>
      </c>
      <c r="F55" s="22">
        <v>-12.8</v>
      </c>
    </row>
    <row r="56" spans="1:6" ht="29.25" customHeight="1" x14ac:dyDescent="0.25">
      <c r="A56" s="19" t="s">
        <v>23</v>
      </c>
      <c r="B56" s="20" t="s">
        <v>56</v>
      </c>
      <c r="C56" s="20" t="s">
        <v>163</v>
      </c>
      <c r="D56" s="21" t="s">
        <v>156</v>
      </c>
      <c r="E56" s="6" t="s">
        <v>55</v>
      </c>
      <c r="F56" s="22">
        <v>-1.4</v>
      </c>
    </row>
    <row r="57" spans="1:6" ht="157.5" x14ac:dyDescent="0.25">
      <c r="A57" s="19" t="s">
        <v>23</v>
      </c>
      <c r="B57" s="20" t="s">
        <v>58</v>
      </c>
      <c r="C57" s="20" t="s">
        <v>163</v>
      </c>
      <c r="D57" s="21" t="s">
        <v>155</v>
      </c>
      <c r="E57" s="6" t="s">
        <v>57</v>
      </c>
      <c r="F57" s="22">
        <v>74</v>
      </c>
    </row>
    <row r="58" spans="1:6" ht="78.75" x14ac:dyDescent="0.25">
      <c r="A58" s="19" t="s">
        <v>23</v>
      </c>
      <c r="B58" s="20" t="s">
        <v>60</v>
      </c>
      <c r="C58" s="20" t="s">
        <v>163</v>
      </c>
      <c r="D58" s="21" t="s">
        <v>155</v>
      </c>
      <c r="E58" s="6" t="s">
        <v>59</v>
      </c>
      <c r="F58" s="22">
        <v>3.2</v>
      </c>
    </row>
    <row r="59" spans="1:6" ht="78.75" x14ac:dyDescent="0.25">
      <c r="A59" s="19" t="s">
        <v>23</v>
      </c>
      <c r="B59" s="20" t="s">
        <v>62</v>
      </c>
      <c r="C59" s="20" t="s">
        <v>163</v>
      </c>
      <c r="D59" s="21" t="s">
        <v>155</v>
      </c>
      <c r="E59" s="6" t="s">
        <v>61</v>
      </c>
      <c r="F59" s="22">
        <v>53</v>
      </c>
    </row>
    <row r="60" spans="1:6" ht="31.5" x14ac:dyDescent="0.25">
      <c r="A60" s="19" t="s">
        <v>63</v>
      </c>
      <c r="B60" s="20" t="s">
        <v>165</v>
      </c>
      <c r="C60" s="20" t="s">
        <v>163</v>
      </c>
      <c r="D60" s="21" t="s">
        <v>164</v>
      </c>
      <c r="E60" s="6" t="s">
        <v>143</v>
      </c>
      <c r="F60" s="22">
        <f>F61+F62+F63+F64+F65</f>
        <v>2116.9</v>
      </c>
    </row>
    <row r="61" spans="1:6" ht="78.75" x14ac:dyDescent="0.25">
      <c r="A61" s="19" t="s">
        <v>63</v>
      </c>
      <c r="B61" s="20" t="s">
        <v>19</v>
      </c>
      <c r="C61" s="20" t="s">
        <v>163</v>
      </c>
      <c r="D61" s="21" t="s">
        <v>155</v>
      </c>
      <c r="E61" s="6" t="s">
        <v>17</v>
      </c>
      <c r="F61" s="22">
        <v>376.6</v>
      </c>
    </row>
    <row r="62" spans="1:6" ht="157.5" x14ac:dyDescent="0.25">
      <c r="A62" s="19" t="s">
        <v>63</v>
      </c>
      <c r="B62" s="20" t="s">
        <v>66</v>
      </c>
      <c r="C62" s="20" t="s">
        <v>163</v>
      </c>
      <c r="D62" s="21" t="s">
        <v>155</v>
      </c>
      <c r="E62" s="6" t="s">
        <v>190</v>
      </c>
      <c r="F62" s="22">
        <v>58</v>
      </c>
    </row>
    <row r="63" spans="1:6" ht="31.5" x14ac:dyDescent="0.25">
      <c r="A63" s="19" t="s">
        <v>63</v>
      </c>
      <c r="B63" s="20" t="s">
        <v>68</v>
      </c>
      <c r="C63" s="20" t="s">
        <v>163</v>
      </c>
      <c r="D63" s="21" t="s">
        <v>155</v>
      </c>
      <c r="E63" s="6" t="s">
        <v>67</v>
      </c>
      <c r="F63" s="22">
        <v>-90.4</v>
      </c>
    </row>
    <row r="64" spans="1:6" ht="94.5" x14ac:dyDescent="0.25">
      <c r="A64" s="19" t="s">
        <v>63</v>
      </c>
      <c r="B64" s="20" t="s">
        <v>70</v>
      </c>
      <c r="C64" s="20" t="s">
        <v>163</v>
      </c>
      <c r="D64" s="21" t="s">
        <v>155</v>
      </c>
      <c r="E64" s="6" t="s">
        <v>69</v>
      </c>
      <c r="F64" s="22">
        <v>563</v>
      </c>
    </row>
    <row r="65" spans="1:6" ht="47.25" x14ac:dyDescent="0.25">
      <c r="A65" s="19" t="s">
        <v>63</v>
      </c>
      <c r="B65" s="20" t="s">
        <v>14</v>
      </c>
      <c r="C65" s="20" t="s">
        <v>163</v>
      </c>
      <c r="D65" s="21" t="s">
        <v>155</v>
      </c>
      <c r="E65" s="6" t="s">
        <v>13</v>
      </c>
      <c r="F65" s="22">
        <v>1209.7</v>
      </c>
    </row>
    <row r="66" spans="1:6" ht="47.25" x14ac:dyDescent="0.25">
      <c r="A66" s="19" t="s">
        <v>71</v>
      </c>
      <c r="B66" s="20" t="s">
        <v>165</v>
      </c>
      <c r="C66" s="20" t="s">
        <v>163</v>
      </c>
      <c r="D66" s="21" t="s">
        <v>164</v>
      </c>
      <c r="E66" s="6" t="s">
        <v>144</v>
      </c>
      <c r="F66" s="22">
        <f>F67+F68</f>
        <v>2865.5</v>
      </c>
    </row>
    <row r="67" spans="1:6" ht="94.5" x14ac:dyDescent="0.25">
      <c r="A67" s="19" t="s">
        <v>71</v>
      </c>
      <c r="B67" s="20" t="s">
        <v>70</v>
      </c>
      <c r="C67" s="20" t="s">
        <v>163</v>
      </c>
      <c r="D67" s="21" t="s">
        <v>155</v>
      </c>
      <c r="E67" s="6" t="s">
        <v>69</v>
      </c>
      <c r="F67" s="22">
        <v>8.8000000000000007</v>
      </c>
    </row>
    <row r="68" spans="1:6" ht="47.25" x14ac:dyDescent="0.25">
      <c r="A68" s="19" t="s">
        <v>71</v>
      </c>
      <c r="B68" s="20" t="s">
        <v>14</v>
      </c>
      <c r="C68" s="20" t="s">
        <v>163</v>
      </c>
      <c r="D68" s="21" t="s">
        <v>155</v>
      </c>
      <c r="E68" s="6" t="s">
        <v>13</v>
      </c>
      <c r="F68" s="22">
        <v>2856.7</v>
      </c>
    </row>
    <row r="69" spans="1:6" ht="30" customHeight="1" x14ac:dyDescent="0.25">
      <c r="A69" s="19" t="s">
        <v>73</v>
      </c>
      <c r="B69" s="20" t="s">
        <v>165</v>
      </c>
      <c r="C69" s="20" t="s">
        <v>163</v>
      </c>
      <c r="D69" s="21" t="s">
        <v>164</v>
      </c>
      <c r="E69" s="6" t="s">
        <v>173</v>
      </c>
      <c r="F69" s="22">
        <f>F70+F71</f>
        <v>130.4</v>
      </c>
    </row>
    <row r="70" spans="1:6" ht="30" customHeight="1" x14ac:dyDescent="0.25">
      <c r="A70" s="19" t="s">
        <v>73</v>
      </c>
      <c r="B70" s="20" t="s">
        <v>74</v>
      </c>
      <c r="C70" s="20" t="s">
        <v>163</v>
      </c>
      <c r="D70" s="21" t="s">
        <v>155</v>
      </c>
      <c r="E70" s="6" t="s">
        <v>72</v>
      </c>
      <c r="F70" s="22">
        <v>110.9</v>
      </c>
    </row>
    <row r="71" spans="1:6" ht="30" customHeight="1" x14ac:dyDescent="0.25">
      <c r="A71" s="19" t="s">
        <v>73</v>
      </c>
      <c r="B71" s="20" t="s">
        <v>14</v>
      </c>
      <c r="C71" s="20" t="s">
        <v>163</v>
      </c>
      <c r="D71" s="21" t="s">
        <v>155</v>
      </c>
      <c r="E71" s="6" t="s">
        <v>13</v>
      </c>
      <c r="F71" s="22">
        <v>19.5</v>
      </c>
    </row>
    <row r="72" spans="1:6" ht="30" hidden="1" customHeight="1" x14ac:dyDescent="0.25">
      <c r="A72" s="10" t="s">
        <v>75</v>
      </c>
      <c r="B72" s="11" t="s">
        <v>165</v>
      </c>
      <c r="C72" s="11" t="s">
        <v>163</v>
      </c>
      <c r="D72" s="12" t="s">
        <v>164</v>
      </c>
      <c r="E72" s="3" t="s">
        <v>145</v>
      </c>
      <c r="F72" s="5">
        <f>F73</f>
        <v>0</v>
      </c>
    </row>
    <row r="73" spans="1:6" ht="78.75" hidden="1" x14ac:dyDescent="0.25">
      <c r="A73" s="10" t="s">
        <v>75</v>
      </c>
      <c r="B73" s="11" t="s">
        <v>65</v>
      </c>
      <c r="C73" s="11" t="s">
        <v>163</v>
      </c>
      <c r="D73" s="12" t="s">
        <v>155</v>
      </c>
      <c r="E73" s="3" t="s">
        <v>64</v>
      </c>
      <c r="F73" s="5"/>
    </row>
    <row r="74" spans="1:6" ht="30" customHeight="1" x14ac:dyDescent="0.25">
      <c r="A74" s="19" t="s">
        <v>76</v>
      </c>
      <c r="B74" s="20" t="s">
        <v>165</v>
      </c>
      <c r="C74" s="20" t="s">
        <v>163</v>
      </c>
      <c r="D74" s="21" t="s">
        <v>164</v>
      </c>
      <c r="E74" s="6" t="s">
        <v>146</v>
      </c>
      <c r="F74" s="22">
        <f>F75</f>
        <v>62</v>
      </c>
    </row>
    <row r="75" spans="1:6" ht="78.75" x14ac:dyDescent="0.25">
      <c r="A75" s="19" t="s">
        <v>76</v>
      </c>
      <c r="B75" s="20" t="s">
        <v>21</v>
      </c>
      <c r="C75" s="20" t="s">
        <v>163</v>
      </c>
      <c r="D75" s="21" t="s">
        <v>155</v>
      </c>
      <c r="E75" s="6" t="s">
        <v>20</v>
      </c>
      <c r="F75" s="22">
        <v>62</v>
      </c>
    </row>
    <row r="76" spans="1:6" ht="63" x14ac:dyDescent="0.25">
      <c r="A76" s="19" t="s">
        <v>77</v>
      </c>
      <c r="B76" s="20" t="s">
        <v>165</v>
      </c>
      <c r="C76" s="20" t="s">
        <v>163</v>
      </c>
      <c r="D76" s="21" t="s">
        <v>164</v>
      </c>
      <c r="E76" s="6" t="s">
        <v>147</v>
      </c>
      <c r="F76" s="22">
        <f>F77+F78+F79</f>
        <v>629</v>
      </c>
    </row>
    <row r="77" spans="1:6" ht="47.25" x14ac:dyDescent="0.25">
      <c r="A77" s="19" t="s">
        <v>77</v>
      </c>
      <c r="B77" s="20" t="s">
        <v>193</v>
      </c>
      <c r="C77" s="20" t="s">
        <v>163</v>
      </c>
      <c r="D77" s="21" t="s">
        <v>155</v>
      </c>
      <c r="E77" s="6" t="s">
        <v>194</v>
      </c>
      <c r="F77" s="22">
        <v>80</v>
      </c>
    </row>
    <row r="78" spans="1:6" ht="47.25" customHeight="1" x14ac:dyDescent="0.25">
      <c r="A78" s="19" t="s">
        <v>77</v>
      </c>
      <c r="B78" s="20" t="s">
        <v>191</v>
      </c>
      <c r="C78" s="20" t="s">
        <v>163</v>
      </c>
      <c r="D78" s="21" t="s">
        <v>155</v>
      </c>
      <c r="E78" s="6" t="s">
        <v>192</v>
      </c>
      <c r="F78" s="22">
        <v>516</v>
      </c>
    </row>
    <row r="79" spans="1:6" ht="47.25" customHeight="1" x14ac:dyDescent="0.25">
      <c r="A79" s="19" t="s">
        <v>77</v>
      </c>
      <c r="B79" s="20" t="s">
        <v>14</v>
      </c>
      <c r="C79" s="20" t="s">
        <v>163</v>
      </c>
      <c r="D79" s="21" t="s">
        <v>155</v>
      </c>
      <c r="E79" s="6" t="s">
        <v>13</v>
      </c>
      <c r="F79" s="22">
        <v>33</v>
      </c>
    </row>
    <row r="80" spans="1:6" ht="47.25" customHeight="1" x14ac:dyDescent="0.25">
      <c r="A80" s="19" t="s">
        <v>79</v>
      </c>
      <c r="B80" s="20" t="s">
        <v>165</v>
      </c>
      <c r="C80" s="20" t="s">
        <v>163</v>
      </c>
      <c r="D80" s="21" t="s">
        <v>164</v>
      </c>
      <c r="E80" s="6" t="s">
        <v>148</v>
      </c>
      <c r="F80" s="22">
        <f>F81+F83+F82+F84+F85+F86+F87+F88+F89+F90+F91+F92+F93+F94+F95</f>
        <v>44729.999999999993</v>
      </c>
    </row>
    <row r="81" spans="1:6" ht="30" customHeight="1" x14ac:dyDescent="0.25">
      <c r="A81" s="19" t="s">
        <v>79</v>
      </c>
      <c r="B81" s="20" t="s">
        <v>86</v>
      </c>
      <c r="C81" s="20" t="s">
        <v>163</v>
      </c>
      <c r="D81" s="21" t="s">
        <v>157</v>
      </c>
      <c r="E81" s="6" t="s">
        <v>85</v>
      </c>
      <c r="F81" s="22">
        <v>184.2</v>
      </c>
    </row>
    <row r="82" spans="1:6" ht="30" customHeight="1" x14ac:dyDescent="0.25">
      <c r="A82" s="19" t="s">
        <v>79</v>
      </c>
      <c r="B82" s="20" t="s">
        <v>91</v>
      </c>
      <c r="C82" s="20" t="s">
        <v>163</v>
      </c>
      <c r="D82" s="21" t="s">
        <v>157</v>
      </c>
      <c r="E82" s="6" t="s">
        <v>89</v>
      </c>
      <c r="F82" s="22">
        <v>999.2</v>
      </c>
    </row>
    <row r="83" spans="1:6" ht="102" customHeight="1" x14ac:dyDescent="0.25">
      <c r="A83" s="19" t="s">
        <v>79</v>
      </c>
      <c r="B83" s="20" t="s">
        <v>201</v>
      </c>
      <c r="C83" s="20" t="s">
        <v>163</v>
      </c>
      <c r="D83" s="21" t="s">
        <v>155</v>
      </c>
      <c r="E83" s="6" t="s">
        <v>189</v>
      </c>
      <c r="F83" s="22">
        <v>32.799999999999997</v>
      </c>
    </row>
    <row r="84" spans="1:6" ht="47.25" x14ac:dyDescent="0.25">
      <c r="A84" s="19" t="s">
        <v>79</v>
      </c>
      <c r="B84" s="20" t="s">
        <v>14</v>
      </c>
      <c r="C84" s="20" t="s">
        <v>163</v>
      </c>
      <c r="D84" s="21" t="s">
        <v>155</v>
      </c>
      <c r="E84" s="6" t="s">
        <v>13</v>
      </c>
      <c r="F84" s="22">
        <v>150.6</v>
      </c>
    </row>
    <row r="85" spans="1:6" ht="30" customHeight="1" x14ac:dyDescent="0.25">
      <c r="A85" s="19" t="s">
        <v>79</v>
      </c>
      <c r="B85" s="20" t="s">
        <v>88</v>
      </c>
      <c r="C85" s="20" t="s">
        <v>163</v>
      </c>
      <c r="D85" s="21" t="s">
        <v>158</v>
      </c>
      <c r="E85" s="6" t="s">
        <v>87</v>
      </c>
      <c r="F85" s="22">
        <v>101.6</v>
      </c>
    </row>
    <row r="86" spans="1:6" ht="33" customHeight="1" x14ac:dyDescent="0.25">
      <c r="A86" s="19" t="s">
        <v>79</v>
      </c>
      <c r="B86" s="20" t="s">
        <v>93</v>
      </c>
      <c r="C86" s="20" t="s">
        <v>163</v>
      </c>
      <c r="D86" s="21" t="s">
        <v>159</v>
      </c>
      <c r="E86" s="6" t="s">
        <v>92</v>
      </c>
      <c r="F86" s="22">
        <v>17281.3</v>
      </c>
    </row>
    <row r="87" spans="1:6" ht="74.25" customHeight="1" x14ac:dyDescent="0.25">
      <c r="A87" s="19" t="s">
        <v>79</v>
      </c>
      <c r="B87" s="20" t="s">
        <v>95</v>
      </c>
      <c r="C87" s="20" t="s">
        <v>163</v>
      </c>
      <c r="D87" s="21" t="s">
        <v>159</v>
      </c>
      <c r="E87" s="6" t="s">
        <v>94</v>
      </c>
      <c r="F87" s="22">
        <v>20123.3</v>
      </c>
    </row>
    <row r="88" spans="1:6" ht="80.25" customHeight="1" x14ac:dyDescent="0.25">
      <c r="A88" s="19" t="s">
        <v>79</v>
      </c>
      <c r="B88" s="20" t="s">
        <v>101</v>
      </c>
      <c r="C88" s="20" t="s">
        <v>275</v>
      </c>
      <c r="D88" s="21" t="s">
        <v>159</v>
      </c>
      <c r="E88" s="6" t="s">
        <v>276</v>
      </c>
      <c r="F88" s="22">
        <v>825.7</v>
      </c>
    </row>
    <row r="89" spans="1:6" ht="60.75" customHeight="1" x14ac:dyDescent="0.25">
      <c r="A89" s="19" t="s">
        <v>79</v>
      </c>
      <c r="B89" s="20" t="s">
        <v>105</v>
      </c>
      <c r="C89" s="20" t="s">
        <v>277</v>
      </c>
      <c r="D89" s="21" t="s">
        <v>159</v>
      </c>
      <c r="E89" s="6" t="s">
        <v>278</v>
      </c>
      <c r="F89" s="22">
        <v>1635.2</v>
      </c>
    </row>
    <row r="90" spans="1:6" ht="45.75" customHeight="1" x14ac:dyDescent="0.25">
      <c r="A90" s="19" t="s">
        <v>79</v>
      </c>
      <c r="B90" s="20" t="s">
        <v>105</v>
      </c>
      <c r="C90" s="20" t="s">
        <v>279</v>
      </c>
      <c r="D90" s="21" t="s">
        <v>159</v>
      </c>
      <c r="E90" s="6" t="s">
        <v>280</v>
      </c>
      <c r="F90" s="22">
        <v>441.1</v>
      </c>
    </row>
    <row r="91" spans="1:6" ht="39.75" customHeight="1" x14ac:dyDescent="0.25">
      <c r="A91" s="19" t="s">
        <v>79</v>
      </c>
      <c r="B91" s="20" t="s">
        <v>105</v>
      </c>
      <c r="C91" s="20" t="s">
        <v>281</v>
      </c>
      <c r="D91" s="21" t="s">
        <v>159</v>
      </c>
      <c r="E91" s="6" t="s">
        <v>282</v>
      </c>
      <c r="F91" s="22">
        <v>2924.3</v>
      </c>
    </row>
    <row r="92" spans="1:6" ht="99" customHeight="1" x14ac:dyDescent="0.25">
      <c r="A92" s="19" t="s">
        <v>79</v>
      </c>
      <c r="B92" s="20" t="s">
        <v>215</v>
      </c>
      <c r="C92" s="20" t="s">
        <v>163</v>
      </c>
      <c r="D92" s="21" t="s">
        <v>159</v>
      </c>
      <c r="E92" s="6" t="s">
        <v>216</v>
      </c>
      <c r="F92" s="22">
        <v>1709.4</v>
      </c>
    </row>
    <row r="93" spans="1:6" ht="129.75" customHeight="1" x14ac:dyDescent="0.25">
      <c r="A93" s="19" t="s">
        <v>79</v>
      </c>
      <c r="B93" s="20" t="s">
        <v>217</v>
      </c>
      <c r="C93" s="20" t="s">
        <v>163</v>
      </c>
      <c r="D93" s="21" t="s">
        <v>158</v>
      </c>
      <c r="E93" s="6" t="s">
        <v>218</v>
      </c>
      <c r="F93" s="22">
        <v>8.1999999999999993</v>
      </c>
    </row>
    <row r="94" spans="1:6" ht="57" customHeight="1" x14ac:dyDescent="0.25">
      <c r="A94" s="19" t="s">
        <v>79</v>
      </c>
      <c r="B94" s="20" t="s">
        <v>220</v>
      </c>
      <c r="C94" s="20" t="s">
        <v>163</v>
      </c>
      <c r="D94" s="21" t="s">
        <v>158</v>
      </c>
      <c r="E94" s="6" t="s">
        <v>219</v>
      </c>
      <c r="F94" s="22">
        <v>75.5</v>
      </c>
    </row>
    <row r="95" spans="1:6" ht="72" customHeight="1" x14ac:dyDescent="0.25">
      <c r="A95" s="19" t="s">
        <v>79</v>
      </c>
      <c r="B95" s="20" t="s">
        <v>115</v>
      </c>
      <c r="C95" s="20" t="s">
        <v>163</v>
      </c>
      <c r="D95" s="21" t="s">
        <v>159</v>
      </c>
      <c r="E95" s="6" t="s">
        <v>114</v>
      </c>
      <c r="F95" s="22">
        <v>-1762.4</v>
      </c>
    </row>
    <row r="96" spans="1:6" ht="46.5" customHeight="1" x14ac:dyDescent="0.25">
      <c r="A96" s="19" t="s">
        <v>199</v>
      </c>
      <c r="B96" s="20" t="s">
        <v>165</v>
      </c>
      <c r="C96" s="20" t="s">
        <v>163</v>
      </c>
      <c r="D96" s="21" t="s">
        <v>164</v>
      </c>
      <c r="E96" s="6" t="s">
        <v>200</v>
      </c>
      <c r="F96" s="22">
        <f>F97+F98+F99+F100+F101+F102+F103+F104+F105+F106</f>
        <v>66471.199999999997</v>
      </c>
    </row>
    <row r="97" spans="1:6" ht="38.25" customHeight="1" x14ac:dyDescent="0.25">
      <c r="A97" s="19" t="s">
        <v>199</v>
      </c>
      <c r="B97" s="20" t="s">
        <v>80</v>
      </c>
      <c r="C97" s="20" t="s">
        <v>163</v>
      </c>
      <c r="D97" s="21" t="s">
        <v>156</v>
      </c>
      <c r="E97" s="6" t="s">
        <v>78</v>
      </c>
      <c r="F97" s="22">
        <v>15</v>
      </c>
    </row>
    <row r="98" spans="1:6" ht="126.75" customHeight="1" x14ac:dyDescent="0.25">
      <c r="A98" s="19" t="s">
        <v>199</v>
      </c>
      <c r="B98" s="20" t="s">
        <v>82</v>
      </c>
      <c r="C98" s="20" t="s">
        <v>163</v>
      </c>
      <c r="D98" s="21" t="s">
        <v>156</v>
      </c>
      <c r="E98" s="6" t="s">
        <v>81</v>
      </c>
      <c r="F98" s="22">
        <v>25</v>
      </c>
    </row>
    <row r="99" spans="1:6" ht="61.5" customHeight="1" x14ac:dyDescent="0.25">
      <c r="A99" s="19" t="s">
        <v>199</v>
      </c>
      <c r="B99" s="20" t="s">
        <v>84</v>
      </c>
      <c r="C99" s="20" t="s">
        <v>163</v>
      </c>
      <c r="D99" s="21" t="s">
        <v>154</v>
      </c>
      <c r="E99" s="6" t="s">
        <v>83</v>
      </c>
      <c r="F99" s="22">
        <v>415.3</v>
      </c>
    </row>
    <row r="100" spans="1:6" ht="30" customHeight="1" x14ac:dyDescent="0.25">
      <c r="A100" s="19" t="s">
        <v>199</v>
      </c>
      <c r="B100" s="20" t="s">
        <v>86</v>
      </c>
      <c r="C100" s="20" t="s">
        <v>163</v>
      </c>
      <c r="D100" s="21" t="s">
        <v>157</v>
      </c>
      <c r="E100" s="6" t="s">
        <v>85</v>
      </c>
      <c r="F100" s="22">
        <v>809.1</v>
      </c>
    </row>
    <row r="101" spans="1:6" ht="30" customHeight="1" x14ac:dyDescent="0.25">
      <c r="A101" s="19" t="s">
        <v>199</v>
      </c>
      <c r="B101" s="20" t="s">
        <v>91</v>
      </c>
      <c r="C101" s="20" t="s">
        <v>163</v>
      </c>
      <c r="D101" s="21" t="s">
        <v>157</v>
      </c>
      <c r="E101" s="6" t="s">
        <v>89</v>
      </c>
      <c r="F101" s="22">
        <v>106.6</v>
      </c>
    </row>
    <row r="102" spans="1:6" ht="101.25" customHeight="1" x14ac:dyDescent="0.25">
      <c r="A102" s="19" t="s">
        <v>199</v>
      </c>
      <c r="B102" s="20" t="s">
        <v>221</v>
      </c>
      <c r="C102" s="20" t="s">
        <v>163</v>
      </c>
      <c r="D102" s="21" t="s">
        <v>159</v>
      </c>
      <c r="E102" s="6" t="s">
        <v>222</v>
      </c>
      <c r="F102" s="22">
        <v>52845.599999999999</v>
      </c>
    </row>
    <row r="103" spans="1:6" ht="72.75" customHeight="1" x14ac:dyDescent="0.25">
      <c r="A103" s="19" t="s">
        <v>199</v>
      </c>
      <c r="B103" s="20" t="s">
        <v>101</v>
      </c>
      <c r="C103" s="20" t="s">
        <v>227</v>
      </c>
      <c r="D103" s="21" t="s">
        <v>159</v>
      </c>
      <c r="E103" s="6" t="s">
        <v>230</v>
      </c>
      <c r="F103" s="22">
        <v>1056</v>
      </c>
    </row>
    <row r="104" spans="1:6" ht="55.5" customHeight="1" x14ac:dyDescent="0.25">
      <c r="A104" s="19" t="s">
        <v>199</v>
      </c>
      <c r="B104" s="20" t="s">
        <v>101</v>
      </c>
      <c r="C104" s="20" t="s">
        <v>228</v>
      </c>
      <c r="D104" s="21" t="s">
        <v>159</v>
      </c>
      <c r="E104" s="6" t="s">
        <v>231</v>
      </c>
      <c r="F104" s="22">
        <v>4473.6000000000004</v>
      </c>
    </row>
    <row r="105" spans="1:6" ht="72" customHeight="1" x14ac:dyDescent="0.25">
      <c r="A105" s="19" t="s">
        <v>199</v>
      </c>
      <c r="B105" s="20" t="s">
        <v>113</v>
      </c>
      <c r="C105" s="20" t="s">
        <v>229</v>
      </c>
      <c r="D105" s="21" t="s">
        <v>159</v>
      </c>
      <c r="E105" s="6" t="s">
        <v>232</v>
      </c>
      <c r="F105" s="22">
        <v>6425</v>
      </c>
    </row>
    <row r="106" spans="1:6" ht="41.25" customHeight="1" x14ac:dyDescent="0.25">
      <c r="A106" s="19" t="s">
        <v>199</v>
      </c>
      <c r="B106" s="20" t="s">
        <v>113</v>
      </c>
      <c r="C106" s="20" t="s">
        <v>223</v>
      </c>
      <c r="D106" s="21" t="s">
        <v>159</v>
      </c>
      <c r="E106" s="6" t="s">
        <v>112</v>
      </c>
      <c r="F106" s="22">
        <v>300</v>
      </c>
    </row>
    <row r="107" spans="1:6" ht="62.25" customHeight="1" x14ac:dyDescent="0.25">
      <c r="A107" s="19" t="s">
        <v>224</v>
      </c>
      <c r="B107" s="20" t="s">
        <v>165</v>
      </c>
      <c r="C107" s="20" t="s">
        <v>163</v>
      </c>
      <c r="D107" s="21" t="s">
        <v>164</v>
      </c>
      <c r="E107" s="6" t="s">
        <v>225</v>
      </c>
      <c r="F107" s="22">
        <f>F108</f>
        <v>3027.8</v>
      </c>
    </row>
    <row r="108" spans="1:6" ht="75.75" customHeight="1" x14ac:dyDescent="0.25">
      <c r="A108" s="19" t="s">
        <v>224</v>
      </c>
      <c r="B108" s="20" t="s">
        <v>98</v>
      </c>
      <c r="C108" s="20" t="s">
        <v>163</v>
      </c>
      <c r="D108" s="21" t="s">
        <v>159</v>
      </c>
      <c r="E108" s="6" t="s">
        <v>97</v>
      </c>
      <c r="F108" s="22">
        <v>3027.8</v>
      </c>
    </row>
    <row r="109" spans="1:6" ht="30" customHeight="1" x14ac:dyDescent="0.25">
      <c r="A109" s="19" t="s">
        <v>202</v>
      </c>
      <c r="B109" s="20" t="s">
        <v>165</v>
      </c>
      <c r="C109" s="20" t="s">
        <v>163</v>
      </c>
      <c r="D109" s="21" t="s">
        <v>164</v>
      </c>
      <c r="E109" s="6" t="s">
        <v>205</v>
      </c>
      <c r="F109" s="22">
        <f>F110+F111+F112+F113+F114+F115+F116</f>
        <v>10874.800000000001</v>
      </c>
    </row>
    <row r="110" spans="1:6" ht="30" customHeight="1" x14ac:dyDescent="0.25">
      <c r="A110" s="19" t="s">
        <v>202</v>
      </c>
      <c r="B110" s="20" t="s">
        <v>91</v>
      </c>
      <c r="C110" s="20" t="s">
        <v>163</v>
      </c>
      <c r="D110" s="21" t="s">
        <v>157</v>
      </c>
      <c r="E110" s="6" t="s">
        <v>89</v>
      </c>
      <c r="F110" s="22">
        <v>15.1</v>
      </c>
    </row>
    <row r="111" spans="1:6" ht="30" customHeight="1" x14ac:dyDescent="0.25">
      <c r="A111" s="19" t="s">
        <v>202</v>
      </c>
      <c r="B111" s="20" t="s">
        <v>195</v>
      </c>
      <c r="C111" s="20" t="s">
        <v>163</v>
      </c>
      <c r="D111" s="21" t="s">
        <v>158</v>
      </c>
      <c r="E111" s="6" t="s">
        <v>196</v>
      </c>
      <c r="F111" s="22">
        <v>1.1000000000000001</v>
      </c>
    </row>
    <row r="112" spans="1:6" ht="54" customHeight="1" x14ac:dyDescent="0.25">
      <c r="A112" s="19" t="s">
        <v>202</v>
      </c>
      <c r="B112" s="20" t="s">
        <v>101</v>
      </c>
      <c r="C112" s="20" t="s">
        <v>226</v>
      </c>
      <c r="D112" s="21" t="s">
        <v>159</v>
      </c>
      <c r="E112" s="6" t="s">
        <v>233</v>
      </c>
      <c r="F112" s="22">
        <v>700</v>
      </c>
    </row>
    <row r="113" spans="1:6" ht="99" customHeight="1" x14ac:dyDescent="0.25">
      <c r="A113" s="19" t="s">
        <v>202</v>
      </c>
      <c r="B113" s="20" t="s">
        <v>101</v>
      </c>
      <c r="C113" s="20" t="s">
        <v>234</v>
      </c>
      <c r="D113" s="21" t="s">
        <v>159</v>
      </c>
      <c r="E113" s="6" t="s">
        <v>235</v>
      </c>
      <c r="F113" s="22">
        <v>4960</v>
      </c>
    </row>
    <row r="114" spans="1:6" ht="119.25" customHeight="1" x14ac:dyDescent="0.25">
      <c r="A114" s="19" t="s">
        <v>202</v>
      </c>
      <c r="B114" s="20" t="s">
        <v>101</v>
      </c>
      <c r="C114" s="20" t="s">
        <v>236</v>
      </c>
      <c r="D114" s="21" t="s">
        <v>159</v>
      </c>
      <c r="E114" s="6" t="s">
        <v>237</v>
      </c>
      <c r="F114" s="22">
        <v>4160</v>
      </c>
    </row>
    <row r="115" spans="1:6" ht="89.25" customHeight="1" x14ac:dyDescent="0.25">
      <c r="A115" s="19" t="s">
        <v>202</v>
      </c>
      <c r="B115" s="20" t="s">
        <v>111</v>
      </c>
      <c r="C115" s="20" t="s">
        <v>163</v>
      </c>
      <c r="D115" s="21" t="s">
        <v>159</v>
      </c>
      <c r="E115" s="6" t="s">
        <v>110</v>
      </c>
      <c r="F115" s="22">
        <v>247</v>
      </c>
    </row>
    <row r="116" spans="1:6" ht="129.75" customHeight="1" x14ac:dyDescent="0.25">
      <c r="A116" s="19" t="s">
        <v>202</v>
      </c>
      <c r="B116" s="20" t="s">
        <v>217</v>
      </c>
      <c r="C116" s="20" t="s">
        <v>163</v>
      </c>
      <c r="D116" s="21" t="s">
        <v>158</v>
      </c>
      <c r="E116" s="6" t="s">
        <v>218</v>
      </c>
      <c r="F116" s="22">
        <v>791.6</v>
      </c>
    </row>
    <row r="117" spans="1:6" ht="66" customHeight="1" x14ac:dyDescent="0.25">
      <c r="A117" s="19" t="s">
        <v>203</v>
      </c>
      <c r="B117" s="20" t="s">
        <v>165</v>
      </c>
      <c r="C117" s="20" t="s">
        <v>163</v>
      </c>
      <c r="D117" s="21" t="s">
        <v>164</v>
      </c>
      <c r="E117" s="6" t="s">
        <v>206</v>
      </c>
      <c r="F117" s="22">
        <f>F118+F119+F120+F121</f>
        <v>1916.8999999999999</v>
      </c>
    </row>
    <row r="118" spans="1:6" ht="30" customHeight="1" x14ac:dyDescent="0.25">
      <c r="A118" s="19" t="s">
        <v>203</v>
      </c>
      <c r="B118" s="20" t="s">
        <v>91</v>
      </c>
      <c r="C118" s="20" t="s">
        <v>163</v>
      </c>
      <c r="D118" s="21" t="s">
        <v>157</v>
      </c>
      <c r="E118" s="6" t="s">
        <v>89</v>
      </c>
      <c r="F118" s="22">
        <v>22.3</v>
      </c>
    </row>
    <row r="119" spans="1:6" ht="109.5" customHeight="1" x14ac:dyDescent="0.25">
      <c r="A119" s="19" t="s">
        <v>203</v>
      </c>
      <c r="B119" s="20" t="s">
        <v>101</v>
      </c>
      <c r="C119" s="20" t="s">
        <v>236</v>
      </c>
      <c r="D119" s="21" t="s">
        <v>159</v>
      </c>
      <c r="E119" s="6" t="s">
        <v>237</v>
      </c>
      <c r="F119" s="22">
        <v>1710</v>
      </c>
    </row>
    <row r="120" spans="1:6" ht="129.75" customHeight="1" x14ac:dyDescent="0.25">
      <c r="A120" s="19" t="s">
        <v>203</v>
      </c>
      <c r="B120" s="20" t="s">
        <v>217</v>
      </c>
      <c r="C120" s="20" t="s">
        <v>163</v>
      </c>
      <c r="D120" s="21" t="s">
        <v>158</v>
      </c>
      <c r="E120" s="6" t="s">
        <v>218</v>
      </c>
      <c r="F120" s="22">
        <v>28.5</v>
      </c>
    </row>
    <row r="121" spans="1:6" ht="56.25" customHeight="1" x14ac:dyDescent="0.25">
      <c r="A121" s="19" t="s">
        <v>203</v>
      </c>
      <c r="B121" s="20" t="s">
        <v>220</v>
      </c>
      <c r="C121" s="20" t="s">
        <v>163</v>
      </c>
      <c r="D121" s="21" t="s">
        <v>158</v>
      </c>
      <c r="E121" s="6" t="s">
        <v>219</v>
      </c>
      <c r="F121" s="22">
        <v>156.1</v>
      </c>
    </row>
    <row r="122" spans="1:6" ht="69.75" customHeight="1" x14ac:dyDescent="0.25">
      <c r="A122" s="19" t="s">
        <v>238</v>
      </c>
      <c r="B122" s="20" t="s">
        <v>165</v>
      </c>
      <c r="C122" s="20" t="s">
        <v>163</v>
      </c>
      <c r="D122" s="21" t="s">
        <v>164</v>
      </c>
      <c r="E122" s="6" t="s">
        <v>239</v>
      </c>
      <c r="F122" s="22">
        <f>F123+F124</f>
        <v>351.1</v>
      </c>
    </row>
    <row r="123" spans="1:6" ht="41.25" customHeight="1" x14ac:dyDescent="0.25">
      <c r="A123" s="19" t="s">
        <v>238</v>
      </c>
      <c r="B123" s="20" t="s">
        <v>101</v>
      </c>
      <c r="C123" s="20" t="s">
        <v>240</v>
      </c>
      <c r="D123" s="21" t="s">
        <v>159</v>
      </c>
      <c r="E123" s="6" t="s">
        <v>112</v>
      </c>
      <c r="F123" s="22">
        <v>94.5</v>
      </c>
    </row>
    <row r="124" spans="1:6" ht="129" customHeight="1" x14ac:dyDescent="0.25">
      <c r="A124" s="19" t="s">
        <v>238</v>
      </c>
      <c r="B124" s="20" t="s">
        <v>217</v>
      </c>
      <c r="C124" s="20" t="s">
        <v>163</v>
      </c>
      <c r="D124" s="21" t="s">
        <v>158</v>
      </c>
      <c r="E124" s="6" t="s">
        <v>218</v>
      </c>
      <c r="F124" s="22">
        <v>256.60000000000002</v>
      </c>
    </row>
    <row r="125" spans="1:6" ht="66.75" customHeight="1" x14ac:dyDescent="0.25">
      <c r="A125" s="19" t="s">
        <v>204</v>
      </c>
      <c r="B125" s="20" t="s">
        <v>165</v>
      </c>
      <c r="C125" s="20" t="s">
        <v>163</v>
      </c>
      <c r="D125" s="21" t="s">
        <v>164</v>
      </c>
      <c r="E125" s="6" t="s">
        <v>207</v>
      </c>
      <c r="F125" s="22">
        <f>F126+F127+F128+F129+F130+F131+F132+F133+F134+F135+F136+F137+F138+F139+F140+F141+F142+F143+F144+F145+F146+F147+F148+F149</f>
        <v>839300.6</v>
      </c>
    </row>
    <row r="126" spans="1:6" ht="30" customHeight="1" x14ac:dyDescent="0.25">
      <c r="A126" s="19" t="s">
        <v>204</v>
      </c>
      <c r="B126" s="20" t="s">
        <v>91</v>
      </c>
      <c r="C126" s="20" t="s">
        <v>163</v>
      </c>
      <c r="D126" s="21" t="s">
        <v>157</v>
      </c>
      <c r="E126" s="6" t="s">
        <v>89</v>
      </c>
      <c r="F126" s="22">
        <v>30.6</v>
      </c>
    </row>
    <row r="127" spans="1:6" ht="40.5" customHeight="1" x14ac:dyDescent="0.25">
      <c r="A127" s="19" t="s">
        <v>204</v>
      </c>
      <c r="B127" s="20" t="s">
        <v>241</v>
      </c>
      <c r="C127" s="20" t="s">
        <v>163</v>
      </c>
      <c r="D127" s="21" t="s">
        <v>159</v>
      </c>
      <c r="E127" s="6" t="s">
        <v>96</v>
      </c>
      <c r="F127" s="22">
        <v>2696.6</v>
      </c>
    </row>
    <row r="128" spans="1:6" ht="51" customHeight="1" x14ac:dyDescent="0.25">
      <c r="A128" s="19" t="s">
        <v>204</v>
      </c>
      <c r="B128" s="20" t="s">
        <v>100</v>
      </c>
      <c r="C128" s="20" t="s">
        <v>163</v>
      </c>
      <c r="D128" s="21" t="s">
        <v>159</v>
      </c>
      <c r="E128" s="6" t="s">
        <v>99</v>
      </c>
      <c r="F128" s="22">
        <v>14148.8</v>
      </c>
    </row>
    <row r="129" spans="1:6" ht="58.5" customHeight="1" x14ac:dyDescent="0.25">
      <c r="A129" s="19" t="s">
        <v>204</v>
      </c>
      <c r="B129" s="20" t="s">
        <v>242</v>
      </c>
      <c r="C129" s="20" t="s">
        <v>163</v>
      </c>
      <c r="D129" s="21" t="s">
        <v>159</v>
      </c>
      <c r="E129" s="6" t="s">
        <v>255</v>
      </c>
      <c r="F129" s="22">
        <v>165000</v>
      </c>
    </row>
    <row r="130" spans="1:6" ht="119.25" customHeight="1" x14ac:dyDescent="0.25">
      <c r="A130" s="19" t="s">
        <v>204</v>
      </c>
      <c r="B130" s="20" t="s">
        <v>101</v>
      </c>
      <c r="C130" s="20" t="s">
        <v>243</v>
      </c>
      <c r="D130" s="21" t="s">
        <v>159</v>
      </c>
      <c r="E130" s="6" t="s">
        <v>256</v>
      </c>
      <c r="F130" s="22">
        <v>68390</v>
      </c>
    </row>
    <row r="131" spans="1:6" ht="63" x14ac:dyDescent="0.25">
      <c r="A131" s="19" t="s">
        <v>204</v>
      </c>
      <c r="B131" s="20" t="s">
        <v>101</v>
      </c>
      <c r="C131" s="20" t="s">
        <v>244</v>
      </c>
      <c r="D131" s="21" t="s">
        <v>159</v>
      </c>
      <c r="E131" s="6" t="s">
        <v>257</v>
      </c>
      <c r="F131" s="22">
        <v>16877</v>
      </c>
    </row>
    <row r="132" spans="1:6" ht="110.25" x14ac:dyDescent="0.25">
      <c r="A132" s="19" t="s">
        <v>204</v>
      </c>
      <c r="B132" s="20" t="s">
        <v>101</v>
      </c>
      <c r="C132" s="20" t="s">
        <v>236</v>
      </c>
      <c r="D132" s="21" t="s">
        <v>159</v>
      </c>
      <c r="E132" s="6" t="s">
        <v>237</v>
      </c>
      <c r="F132" s="22">
        <v>4950</v>
      </c>
    </row>
    <row r="133" spans="1:6" ht="63" x14ac:dyDescent="0.25">
      <c r="A133" s="19" t="s">
        <v>204</v>
      </c>
      <c r="B133" s="20" t="s">
        <v>103</v>
      </c>
      <c r="C133" s="20" t="s">
        <v>163</v>
      </c>
      <c r="D133" s="21" t="s">
        <v>159</v>
      </c>
      <c r="E133" s="6" t="s">
        <v>102</v>
      </c>
      <c r="F133" s="22">
        <v>558.6</v>
      </c>
    </row>
    <row r="134" spans="1:6" ht="60.75" customHeight="1" x14ac:dyDescent="0.25">
      <c r="A134" s="19" t="s">
        <v>204</v>
      </c>
      <c r="B134" s="20" t="s">
        <v>104</v>
      </c>
      <c r="C134" s="20" t="s">
        <v>163</v>
      </c>
      <c r="D134" s="21" t="s">
        <v>159</v>
      </c>
      <c r="E134" s="6" t="s">
        <v>258</v>
      </c>
      <c r="F134" s="22">
        <v>9498.2000000000007</v>
      </c>
    </row>
    <row r="135" spans="1:6" ht="124.5" customHeight="1" x14ac:dyDescent="0.25">
      <c r="A135" s="19" t="s">
        <v>204</v>
      </c>
      <c r="B135" s="20" t="s">
        <v>105</v>
      </c>
      <c r="C135" s="20" t="s">
        <v>245</v>
      </c>
      <c r="D135" s="21" t="s">
        <v>159</v>
      </c>
      <c r="E135" s="6" t="s">
        <v>259</v>
      </c>
      <c r="F135" s="22">
        <v>3287</v>
      </c>
    </row>
    <row r="136" spans="1:6" ht="239.25" customHeight="1" x14ac:dyDescent="0.25">
      <c r="A136" s="19" t="s">
        <v>204</v>
      </c>
      <c r="B136" s="20" t="s">
        <v>105</v>
      </c>
      <c r="C136" s="20" t="s">
        <v>246</v>
      </c>
      <c r="D136" s="21" t="s">
        <v>159</v>
      </c>
      <c r="E136" s="6" t="s">
        <v>260</v>
      </c>
      <c r="F136" s="22">
        <v>419059</v>
      </c>
    </row>
    <row r="137" spans="1:6" ht="88.5" customHeight="1" x14ac:dyDescent="0.25">
      <c r="A137" s="19" t="s">
        <v>204</v>
      </c>
      <c r="B137" s="20" t="s">
        <v>105</v>
      </c>
      <c r="C137" s="20" t="s">
        <v>247</v>
      </c>
      <c r="D137" s="21" t="s">
        <v>159</v>
      </c>
      <c r="E137" s="6" t="s">
        <v>261</v>
      </c>
      <c r="F137" s="22">
        <v>29997.7</v>
      </c>
    </row>
    <row r="138" spans="1:6" ht="63" customHeight="1" x14ac:dyDescent="0.25">
      <c r="A138" s="19" t="s">
        <v>204</v>
      </c>
      <c r="B138" s="20" t="s">
        <v>105</v>
      </c>
      <c r="C138" s="20" t="s">
        <v>248</v>
      </c>
      <c r="D138" s="21" t="s">
        <v>159</v>
      </c>
      <c r="E138" s="6" t="s">
        <v>262</v>
      </c>
      <c r="F138" s="22">
        <v>2394</v>
      </c>
    </row>
    <row r="139" spans="1:6" ht="113.25" customHeight="1" x14ac:dyDescent="0.25">
      <c r="A139" s="19" t="s">
        <v>204</v>
      </c>
      <c r="B139" s="20" t="s">
        <v>105</v>
      </c>
      <c r="C139" s="20" t="s">
        <v>249</v>
      </c>
      <c r="D139" s="21" t="s">
        <v>159</v>
      </c>
      <c r="E139" s="6" t="s">
        <v>263</v>
      </c>
      <c r="F139" s="22">
        <v>484</v>
      </c>
    </row>
    <row r="140" spans="1:6" ht="31.5" x14ac:dyDescent="0.25">
      <c r="A140" s="19" t="s">
        <v>204</v>
      </c>
      <c r="B140" s="20" t="s">
        <v>106</v>
      </c>
      <c r="C140" s="20" t="s">
        <v>250</v>
      </c>
      <c r="D140" s="21" t="s">
        <v>159</v>
      </c>
      <c r="E140" s="6" t="s">
        <v>265</v>
      </c>
      <c r="F140" s="22">
        <v>2803</v>
      </c>
    </row>
    <row r="141" spans="1:6" ht="45.75" customHeight="1" x14ac:dyDescent="0.25">
      <c r="A141" s="19" t="s">
        <v>204</v>
      </c>
      <c r="B141" s="20" t="s">
        <v>106</v>
      </c>
      <c r="C141" s="20" t="s">
        <v>251</v>
      </c>
      <c r="D141" s="21" t="s">
        <v>159</v>
      </c>
      <c r="E141" s="6" t="s">
        <v>264</v>
      </c>
      <c r="F141" s="22">
        <v>3516.4</v>
      </c>
    </row>
    <row r="142" spans="1:6" ht="30" customHeight="1" x14ac:dyDescent="0.25">
      <c r="A142" s="19" t="s">
        <v>204</v>
      </c>
      <c r="B142" s="20" t="s">
        <v>106</v>
      </c>
      <c r="C142" s="20" t="s">
        <v>252</v>
      </c>
      <c r="D142" s="21" t="s">
        <v>159</v>
      </c>
      <c r="E142" s="6" t="s">
        <v>266</v>
      </c>
      <c r="F142" s="22">
        <v>16449.5</v>
      </c>
    </row>
    <row r="143" spans="1:6" ht="84" customHeight="1" x14ac:dyDescent="0.25">
      <c r="A143" s="19" t="s">
        <v>204</v>
      </c>
      <c r="B143" s="20" t="s">
        <v>107</v>
      </c>
      <c r="C143" s="20" t="s">
        <v>163</v>
      </c>
      <c r="D143" s="21" t="s">
        <v>159</v>
      </c>
      <c r="E143" s="6" t="s">
        <v>267</v>
      </c>
      <c r="F143" s="22">
        <v>20319</v>
      </c>
    </row>
    <row r="144" spans="1:6" ht="47.25" x14ac:dyDescent="0.25">
      <c r="A144" s="19" t="s">
        <v>204</v>
      </c>
      <c r="B144" s="20" t="s">
        <v>109</v>
      </c>
      <c r="C144" s="20" t="s">
        <v>163</v>
      </c>
      <c r="D144" s="21" t="s">
        <v>159</v>
      </c>
      <c r="E144" s="6" t="s">
        <v>108</v>
      </c>
      <c r="F144" s="22">
        <v>8177.9</v>
      </c>
    </row>
    <row r="145" spans="1:6" ht="110.25" x14ac:dyDescent="0.25">
      <c r="A145" s="19" t="s">
        <v>204</v>
      </c>
      <c r="B145" s="20" t="s">
        <v>113</v>
      </c>
      <c r="C145" s="20" t="s">
        <v>253</v>
      </c>
      <c r="D145" s="21" t="s">
        <v>159</v>
      </c>
      <c r="E145" s="6" t="s">
        <v>268</v>
      </c>
      <c r="F145" s="22">
        <v>42952.7</v>
      </c>
    </row>
    <row r="146" spans="1:6" ht="71.25" customHeight="1" x14ac:dyDescent="0.25">
      <c r="A146" s="19" t="s">
        <v>204</v>
      </c>
      <c r="B146" s="20" t="s">
        <v>113</v>
      </c>
      <c r="C146" s="20" t="s">
        <v>254</v>
      </c>
      <c r="D146" s="21" t="s">
        <v>159</v>
      </c>
      <c r="E146" s="6" t="s">
        <v>269</v>
      </c>
      <c r="F146" s="22">
        <v>1418.7</v>
      </c>
    </row>
    <row r="147" spans="1:6" ht="126" x14ac:dyDescent="0.25">
      <c r="A147" s="19" t="s">
        <v>204</v>
      </c>
      <c r="B147" s="20" t="s">
        <v>217</v>
      </c>
      <c r="C147" s="20" t="s">
        <v>163</v>
      </c>
      <c r="D147" s="21" t="s">
        <v>158</v>
      </c>
      <c r="E147" s="6" t="s">
        <v>218</v>
      </c>
      <c r="F147" s="22">
        <v>3212</v>
      </c>
    </row>
    <row r="148" spans="1:6" ht="47.25" x14ac:dyDescent="0.25">
      <c r="A148" s="19" t="s">
        <v>204</v>
      </c>
      <c r="B148" s="20" t="s">
        <v>220</v>
      </c>
      <c r="C148" s="20" t="s">
        <v>163</v>
      </c>
      <c r="D148" s="21" t="s">
        <v>158</v>
      </c>
      <c r="E148" s="6" t="s">
        <v>219</v>
      </c>
      <c r="F148" s="22">
        <v>3172.9</v>
      </c>
    </row>
    <row r="149" spans="1:6" ht="63" x14ac:dyDescent="0.25">
      <c r="A149" s="19" t="s">
        <v>204</v>
      </c>
      <c r="B149" s="20" t="s">
        <v>115</v>
      </c>
      <c r="C149" s="20" t="s">
        <v>163</v>
      </c>
      <c r="D149" s="21" t="s">
        <v>159</v>
      </c>
      <c r="E149" s="6" t="s">
        <v>114</v>
      </c>
      <c r="F149" s="22">
        <v>-93</v>
      </c>
    </row>
    <row r="150" spans="1:6" ht="63" x14ac:dyDescent="0.25">
      <c r="A150" s="19" t="s">
        <v>90</v>
      </c>
      <c r="B150" s="20" t="s">
        <v>165</v>
      </c>
      <c r="C150" s="20" t="s">
        <v>163</v>
      </c>
      <c r="D150" s="21" t="s">
        <v>164</v>
      </c>
      <c r="E150" s="6" t="s">
        <v>149</v>
      </c>
      <c r="F150" s="22">
        <f>F151+F152+F153+F154+F155+F156</f>
        <v>26835</v>
      </c>
    </row>
    <row r="151" spans="1:6" ht="39" customHeight="1" x14ac:dyDescent="0.25">
      <c r="A151" s="19" t="s">
        <v>90</v>
      </c>
      <c r="B151" s="20" t="s">
        <v>195</v>
      </c>
      <c r="C151" s="20" t="s">
        <v>163</v>
      </c>
      <c r="D151" s="21" t="s">
        <v>158</v>
      </c>
      <c r="E151" s="6" t="s">
        <v>196</v>
      </c>
      <c r="F151" s="22">
        <v>-7.2</v>
      </c>
    </row>
    <row r="152" spans="1:6" ht="30" customHeight="1" x14ac:dyDescent="0.25">
      <c r="A152" s="19" t="s">
        <v>90</v>
      </c>
      <c r="B152" s="20" t="s">
        <v>88</v>
      </c>
      <c r="C152" s="20" t="s">
        <v>163</v>
      </c>
      <c r="D152" s="21" t="s">
        <v>158</v>
      </c>
      <c r="E152" s="6" t="s">
        <v>87</v>
      </c>
      <c r="F152" s="22">
        <v>13.5</v>
      </c>
    </row>
    <row r="153" spans="1:6" ht="30" customHeight="1" x14ac:dyDescent="0.25">
      <c r="A153" s="19" t="s">
        <v>90</v>
      </c>
      <c r="B153" s="26">
        <v>2020100304</v>
      </c>
      <c r="C153" s="20" t="s">
        <v>163</v>
      </c>
      <c r="D153" s="26">
        <v>151</v>
      </c>
      <c r="E153" s="27" t="s">
        <v>270</v>
      </c>
      <c r="F153" s="22">
        <v>21228</v>
      </c>
    </row>
    <row r="154" spans="1:6" ht="30" customHeight="1" x14ac:dyDescent="0.25">
      <c r="A154" s="19" t="s">
        <v>90</v>
      </c>
      <c r="B154" s="26">
        <v>2020299904</v>
      </c>
      <c r="C154" s="20" t="s">
        <v>271</v>
      </c>
      <c r="D154" s="26">
        <v>151</v>
      </c>
      <c r="E154" s="27" t="s">
        <v>272</v>
      </c>
      <c r="F154" s="22">
        <v>9000</v>
      </c>
    </row>
    <row r="155" spans="1:6" ht="30" customHeight="1" x14ac:dyDescent="0.25">
      <c r="A155" s="19" t="s">
        <v>90</v>
      </c>
      <c r="B155" s="26">
        <v>2020299904</v>
      </c>
      <c r="C155" s="20" t="s">
        <v>273</v>
      </c>
      <c r="D155" s="26">
        <v>151</v>
      </c>
      <c r="E155" s="27" t="s">
        <v>274</v>
      </c>
      <c r="F155" s="22">
        <v>499</v>
      </c>
    </row>
    <row r="156" spans="1:6" ht="63" x14ac:dyDescent="0.25">
      <c r="A156" s="19" t="s">
        <v>90</v>
      </c>
      <c r="B156" s="20" t="s">
        <v>115</v>
      </c>
      <c r="C156" s="20" t="s">
        <v>163</v>
      </c>
      <c r="D156" s="21" t="s">
        <v>159</v>
      </c>
      <c r="E156" s="6" t="s">
        <v>114</v>
      </c>
      <c r="F156" s="22">
        <v>-3898.3</v>
      </c>
    </row>
    <row r="157" spans="1:6" ht="63" x14ac:dyDescent="0.25">
      <c r="A157" s="19" t="s">
        <v>116</v>
      </c>
      <c r="B157" s="20" t="s">
        <v>165</v>
      </c>
      <c r="C157" s="20" t="s">
        <v>163</v>
      </c>
      <c r="D157" s="21" t="s">
        <v>164</v>
      </c>
      <c r="E157" s="24" t="s">
        <v>150</v>
      </c>
      <c r="F157" s="22">
        <f>F158</f>
        <v>21.9</v>
      </c>
    </row>
    <row r="158" spans="1:6" ht="47.25" x14ac:dyDescent="0.25">
      <c r="A158" s="19" t="s">
        <v>116</v>
      </c>
      <c r="B158" s="20" t="s">
        <v>14</v>
      </c>
      <c r="C158" s="20" t="s">
        <v>163</v>
      </c>
      <c r="D158" s="21" t="s">
        <v>155</v>
      </c>
      <c r="E158" s="6" t="s">
        <v>13</v>
      </c>
      <c r="F158" s="22">
        <v>21.9</v>
      </c>
    </row>
    <row r="159" spans="1:6" ht="30" customHeight="1" x14ac:dyDescent="0.25">
      <c r="A159" s="19" t="s">
        <v>117</v>
      </c>
      <c r="B159" s="20" t="s">
        <v>165</v>
      </c>
      <c r="C159" s="20" t="s">
        <v>163</v>
      </c>
      <c r="D159" s="21" t="s">
        <v>164</v>
      </c>
      <c r="E159" s="6" t="s">
        <v>151</v>
      </c>
      <c r="F159" s="22">
        <f>F160</f>
        <v>12</v>
      </c>
    </row>
    <row r="160" spans="1:6" ht="47.25" x14ac:dyDescent="0.25">
      <c r="A160" s="19" t="s">
        <v>117</v>
      </c>
      <c r="B160" s="20" t="s">
        <v>14</v>
      </c>
      <c r="C160" s="20" t="s">
        <v>163</v>
      </c>
      <c r="D160" s="21" t="s">
        <v>155</v>
      </c>
      <c r="E160" s="6" t="s">
        <v>13</v>
      </c>
      <c r="F160" s="22">
        <v>12</v>
      </c>
    </row>
    <row r="161" spans="1:6" s="18" customFormat="1" ht="78.75" x14ac:dyDescent="0.25">
      <c r="A161" s="19" t="s">
        <v>119</v>
      </c>
      <c r="B161" s="20" t="s">
        <v>165</v>
      </c>
      <c r="C161" s="20" t="s">
        <v>163</v>
      </c>
      <c r="D161" s="21" t="s">
        <v>164</v>
      </c>
      <c r="E161" s="25" t="s">
        <v>169</v>
      </c>
      <c r="F161" s="22">
        <f>F162+F163+F164+F166+F165+F167+F168</f>
        <v>145673.79999999999</v>
      </c>
    </row>
    <row r="162" spans="1:6" s="18" customFormat="1" ht="65.25" customHeight="1" x14ac:dyDescent="0.25">
      <c r="A162" s="19" t="s">
        <v>119</v>
      </c>
      <c r="B162" s="20" t="s">
        <v>120</v>
      </c>
      <c r="C162" s="20" t="s">
        <v>163</v>
      </c>
      <c r="D162" s="21" t="s">
        <v>154</v>
      </c>
      <c r="E162" s="24" t="s">
        <v>118</v>
      </c>
      <c r="F162" s="22">
        <v>4119.3999999999996</v>
      </c>
    </row>
    <row r="163" spans="1:6" s="18" customFormat="1" ht="93.75" customHeight="1" x14ac:dyDescent="0.25">
      <c r="A163" s="19" t="s">
        <v>119</v>
      </c>
      <c r="B163" s="20" t="s">
        <v>124</v>
      </c>
      <c r="C163" s="20" t="s">
        <v>163</v>
      </c>
      <c r="D163" s="21" t="s">
        <v>154</v>
      </c>
      <c r="E163" s="6" t="s">
        <v>123</v>
      </c>
      <c r="F163" s="22">
        <v>1998</v>
      </c>
    </row>
    <row r="164" spans="1:6" s="18" customFormat="1" ht="94.5" x14ac:dyDescent="0.25">
      <c r="A164" s="19" t="s">
        <v>119</v>
      </c>
      <c r="B164" s="20" t="s">
        <v>126</v>
      </c>
      <c r="C164" s="20" t="s">
        <v>163</v>
      </c>
      <c r="D164" s="21" t="s">
        <v>154</v>
      </c>
      <c r="E164" s="6" t="s">
        <v>125</v>
      </c>
      <c r="F164" s="22">
        <v>705</v>
      </c>
    </row>
    <row r="165" spans="1:6" s="18" customFormat="1" ht="61.5" customHeight="1" x14ac:dyDescent="0.25">
      <c r="A165" s="19" t="s">
        <v>119</v>
      </c>
      <c r="B165" s="20" t="s">
        <v>197</v>
      </c>
      <c r="C165" s="20" t="s">
        <v>163</v>
      </c>
      <c r="D165" s="21" t="s">
        <v>154</v>
      </c>
      <c r="E165" s="6" t="s">
        <v>198</v>
      </c>
      <c r="F165" s="22">
        <v>73968.100000000006</v>
      </c>
    </row>
    <row r="166" spans="1:6" s="18" customFormat="1" ht="78.75" x14ac:dyDescent="0.25">
      <c r="A166" s="19" t="s">
        <v>119</v>
      </c>
      <c r="B166" s="20" t="s">
        <v>128</v>
      </c>
      <c r="C166" s="20" t="s">
        <v>163</v>
      </c>
      <c r="D166" s="21" t="s">
        <v>154</v>
      </c>
      <c r="E166" s="6" t="s">
        <v>127</v>
      </c>
      <c r="F166" s="22">
        <v>3721</v>
      </c>
    </row>
    <row r="167" spans="1:6" s="18" customFormat="1" ht="94.5" x14ac:dyDescent="0.25">
      <c r="A167" s="19" t="s">
        <v>119</v>
      </c>
      <c r="B167" s="20" t="s">
        <v>130</v>
      </c>
      <c r="C167" s="20" t="s">
        <v>163</v>
      </c>
      <c r="D167" s="21" t="s">
        <v>154</v>
      </c>
      <c r="E167" s="6" t="s">
        <v>129</v>
      </c>
      <c r="F167" s="22">
        <v>11591.7</v>
      </c>
    </row>
    <row r="168" spans="1:6" s="18" customFormat="1" ht="94.5" x14ac:dyDescent="0.25">
      <c r="A168" s="19" t="s">
        <v>119</v>
      </c>
      <c r="B168" s="20" t="s">
        <v>132</v>
      </c>
      <c r="C168" s="20" t="s">
        <v>163</v>
      </c>
      <c r="D168" s="21" t="s">
        <v>160</v>
      </c>
      <c r="E168" s="6" t="s">
        <v>131</v>
      </c>
      <c r="F168" s="22">
        <v>49570.6</v>
      </c>
    </row>
    <row r="169" spans="1:6" s="18" customFormat="1" ht="30" customHeight="1" x14ac:dyDescent="0.25">
      <c r="A169" s="19" t="s">
        <v>119</v>
      </c>
      <c r="B169" s="20" t="s">
        <v>165</v>
      </c>
      <c r="C169" s="20" t="s">
        <v>163</v>
      </c>
      <c r="D169" s="21" t="s">
        <v>164</v>
      </c>
      <c r="E169" s="6" t="s">
        <v>152</v>
      </c>
      <c r="F169" s="22">
        <f>F170+F171</f>
        <v>452997.8</v>
      </c>
    </row>
    <row r="170" spans="1:6" s="18" customFormat="1" ht="98.25" customHeight="1" x14ac:dyDescent="0.25">
      <c r="A170" s="19" t="s">
        <v>119</v>
      </c>
      <c r="B170" s="20" t="s">
        <v>122</v>
      </c>
      <c r="C170" s="20" t="s">
        <v>163</v>
      </c>
      <c r="D170" s="21" t="s">
        <v>154</v>
      </c>
      <c r="E170" s="6" t="s">
        <v>121</v>
      </c>
      <c r="F170" s="22">
        <v>317882.59999999998</v>
      </c>
    </row>
    <row r="171" spans="1:6" s="18" customFormat="1" ht="63" x14ac:dyDescent="0.25">
      <c r="A171" s="19" t="s">
        <v>119</v>
      </c>
      <c r="B171" s="20" t="s">
        <v>134</v>
      </c>
      <c r="C171" s="20" t="s">
        <v>163</v>
      </c>
      <c r="D171" s="21" t="s">
        <v>161</v>
      </c>
      <c r="E171" s="6" t="s">
        <v>133</v>
      </c>
      <c r="F171" s="22">
        <v>135115.20000000001</v>
      </c>
    </row>
    <row r="172" spans="1:6" s="18" customFormat="1" ht="55.5" customHeight="1" x14ac:dyDescent="0.25">
      <c r="A172" s="19" t="s">
        <v>212</v>
      </c>
      <c r="B172" s="20" t="s">
        <v>165</v>
      </c>
      <c r="C172" s="20" t="s">
        <v>163</v>
      </c>
      <c r="D172" s="21" t="s">
        <v>164</v>
      </c>
      <c r="E172" s="6" t="s">
        <v>213</v>
      </c>
      <c r="F172" s="22">
        <f>F173</f>
        <v>270</v>
      </c>
    </row>
    <row r="173" spans="1:6" s="18" customFormat="1" ht="47.25" x14ac:dyDescent="0.25">
      <c r="A173" s="19" t="s">
        <v>212</v>
      </c>
      <c r="B173" s="20" t="s">
        <v>14</v>
      </c>
      <c r="C173" s="20" t="s">
        <v>163</v>
      </c>
      <c r="D173" s="21" t="s">
        <v>155</v>
      </c>
      <c r="E173" s="6" t="s">
        <v>13</v>
      </c>
      <c r="F173" s="22">
        <v>270</v>
      </c>
    </row>
    <row r="174" spans="1:6" s="18" customFormat="1" ht="30" customHeight="1" x14ac:dyDescent="0.25">
      <c r="A174" s="19" t="s">
        <v>136</v>
      </c>
      <c r="B174" s="20" t="s">
        <v>165</v>
      </c>
      <c r="C174" s="20" t="s">
        <v>163</v>
      </c>
      <c r="D174" s="21" t="s">
        <v>164</v>
      </c>
      <c r="E174" s="6" t="s">
        <v>153</v>
      </c>
      <c r="F174" s="22">
        <f>F175+F176+F177</f>
        <v>424.7</v>
      </c>
    </row>
    <row r="175" spans="1:6" s="18" customFormat="1" ht="30" hidden="1" customHeight="1" x14ac:dyDescent="0.25">
      <c r="A175" s="19" t="s">
        <v>136</v>
      </c>
      <c r="B175" s="20" t="s">
        <v>137</v>
      </c>
      <c r="C175" s="20" t="s">
        <v>163</v>
      </c>
      <c r="D175" s="21" t="s">
        <v>155</v>
      </c>
      <c r="E175" s="6" t="s">
        <v>135</v>
      </c>
      <c r="F175" s="22"/>
    </row>
    <row r="176" spans="1:6" s="18" customFormat="1" ht="47.25" x14ac:dyDescent="0.25">
      <c r="A176" s="19" t="s">
        <v>136</v>
      </c>
      <c r="B176" s="20" t="s">
        <v>139</v>
      </c>
      <c r="C176" s="20" t="s">
        <v>163</v>
      </c>
      <c r="D176" s="21" t="s">
        <v>155</v>
      </c>
      <c r="E176" s="6" t="s">
        <v>138</v>
      </c>
      <c r="F176" s="22">
        <v>1</v>
      </c>
    </row>
    <row r="177" spans="1:6" s="18" customFormat="1" ht="30" customHeight="1" x14ac:dyDescent="0.25">
      <c r="A177" s="19" t="s">
        <v>136</v>
      </c>
      <c r="B177" s="20" t="s">
        <v>12</v>
      </c>
      <c r="C177" s="20" t="s">
        <v>163</v>
      </c>
      <c r="D177" s="21" t="s">
        <v>155</v>
      </c>
      <c r="E177" s="6" t="s">
        <v>11</v>
      </c>
      <c r="F177" s="22">
        <v>423.7</v>
      </c>
    </row>
  </sheetData>
  <mergeCells count="9">
    <mergeCell ref="E1:F1"/>
    <mergeCell ref="E2:F2"/>
    <mergeCell ref="E3:F3"/>
    <mergeCell ref="A9:D9"/>
    <mergeCell ref="A8:D8"/>
    <mergeCell ref="A5:F5"/>
    <mergeCell ref="D4:F4"/>
    <mergeCell ref="D6:F6"/>
    <mergeCell ref="D7:F7"/>
  </mergeCells>
  <pageMargins left="0.98425196850393704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Зверева Людмила Александровна</cp:lastModifiedBy>
  <cp:lastPrinted>2014-03-12T07:16:04Z</cp:lastPrinted>
  <dcterms:created xsi:type="dcterms:W3CDTF">2013-04-05T14:10:10Z</dcterms:created>
  <dcterms:modified xsi:type="dcterms:W3CDTF">2014-03-20T09:14:44Z</dcterms:modified>
</cp:coreProperties>
</file>