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/>
  </bookViews>
  <sheets>
    <sheet name="2015" sheetId="2" r:id="rId1"/>
  </sheets>
  <definedNames>
    <definedName name="_xlnm.Print_Titles" localSheetId="0">'2015'!$7:$8</definedName>
    <definedName name="_xlnm.Print_Area" localSheetId="0">'2015'!$B$1:$D$108</definedName>
  </definedNames>
  <calcPr calcId="145621"/>
</workbook>
</file>

<file path=xl/calcChain.xml><?xml version="1.0" encoding="utf-8"?>
<calcChain xmlns="http://schemas.openxmlformats.org/spreadsheetml/2006/main">
  <c r="D94" i="2" l="1"/>
  <c r="D54" i="2" l="1"/>
  <c r="D21" i="2"/>
  <c r="D12" i="2"/>
  <c r="D11" i="2" s="1"/>
  <c r="D73" i="2"/>
  <c r="D59" i="2"/>
  <c r="D56" i="2"/>
  <c r="D47" i="2"/>
  <c r="D40" i="2"/>
  <c r="D38" i="2" s="1"/>
  <c r="D33" i="2"/>
  <c r="D31" i="2"/>
  <c r="D27" i="2"/>
  <c r="D16" i="2"/>
  <c r="D72" i="2" l="1"/>
  <c r="D37" i="2"/>
  <c r="D10" i="2" l="1"/>
  <c r="D9" i="2" s="1"/>
</calcChain>
</file>

<file path=xl/sharedStrings.xml><?xml version="1.0" encoding="utf-8"?>
<sst xmlns="http://schemas.openxmlformats.org/spreadsheetml/2006/main" count="188" uniqueCount="188">
  <si>
    <t>Приложение № 5</t>
  </si>
  <si>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</si>
  <si>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</si>
  <si>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2015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</si>
  <si>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</si>
  <si>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</si>
  <si>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</si>
  <si>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</si>
  <si>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</si>
  <si>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</si>
  <si>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</si>
  <si>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</si>
  <si>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</si>
  <si>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</si>
  <si>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</si>
  <si>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</si>
  <si>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</si>
  <si>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</si>
  <si>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</si>
  <si>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</si>
  <si>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</si>
  <si>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</si>
  <si>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</si>
  <si>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</si>
  <si>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</si>
  <si>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</si>
  <si>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103 02260 01 0000 110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</si>
  <si>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</si>
  <si>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</si>
  <si>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</si>
  <si>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</si>
  <si>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</si>
  <si>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</si>
  <si>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</si>
  <si>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</si>
  <si>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</si>
  <si>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</si>
  <si>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</si>
  <si>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</si>
  <si>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</si>
  <si>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</si>
  <si>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</si>
  <si>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</si>
  <si>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106 06012 04 0000 110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</si>
  <si>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</si>
  <si>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</si>
  <si>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</si>
  <si>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</si>
  <si>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</si>
  <si>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</si>
  <si>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</si>
  <si>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</si>
  <si>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</si>
  <si>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</si>
  <si>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</si>
  <si>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</si>
  <si>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</si>
  <si>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</si>
  <si>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</si>
  <si>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</si>
  <si>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</si>
  <si>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</si>
  <si>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</si>
  <si>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</si>
  <si>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</si>
  <si>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</si>
  <si>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</si>
  <si>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</si>
  <si>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</si>
  <si>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</si>
  <si>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</si>
  <si>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</si>
  <si>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</si>
  <si>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</si>
  <si>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</si>
  <si>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</si>
  <si>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</si>
  <si>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</si>
  <si>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</si>
  <si>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</si>
  <si>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</si>
  <si>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</si>
  <si>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</si>
  <si>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</si>
  <si>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</si>
  <si>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</si>
  <si>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</si>
  <si>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</si>
  <si>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</si>
  <si>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</si>
  <si>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</si>
  <si>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</si>
  <si>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</si>
  <si>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</si>
  <si>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</si>
  <si>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</si>
  <si>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</si>
  <si>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</si>
  <si>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</si>
  <si>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</si>
  <si>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</si>
  <si>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</si>
  <si>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</si>
  <si>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</si>
  <si>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</si>
  <si>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</si>
  <si>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</si>
  <si>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</si>
  <si>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</si>
  <si>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</si>
  <si>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</si>
  <si>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</si>
  <si>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</si>
  <si>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</si>
  <si>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</si>
  <si>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</si>
  <si>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</si>
  <si>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</si>
  <si>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</si>
  <si>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</si>
  <si>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</si>
  <si>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</si>
  <si>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</si>
  <si>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</si>
  <si>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</si>
  <si>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</si>
  <si>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</si>
  <si>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</si>
  <si>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</si>
  <si>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</si>
  <si>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</si>
  <si>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</si>
  <si>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</si>
  <si>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</si>
  <si>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202 01003 04 0000 151</t>
  </si>
  <si>
    <t>Дотации бюджетам городских округов на поддержку мер по обеспечению сбалансированности бюджетов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</si>
  <si>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</si>
  <si>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</si>
  <si>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</si>
  <si>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</si>
  <si>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>Субсидии  бюджетам городских округов на осуществление мероприятий по обеспечению территории Республики Башкортостан документацией по планировке территорий</t>
  </si>
  <si>
    <t xml:space="preserve">Субсидий бюджетам муниципальных районов и городских округов Республики Башкортостан на реализацию мероприятий республиканской целевой программы «Стимулирование развития жилищного строительства в Республике Башкортостан в 2011-2015 годах» на 2015 год
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</si>
  <si>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</si>
  <si>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</si>
  <si>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</si>
  <si>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</si>
  <si>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</si>
  <si>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</si>
  <si>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</si>
  <si>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</si>
  <si>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</si>
  <si>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</si>
  <si>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</si>
  <si>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</si>
  <si>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</si>
  <si>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</si>
  <si>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</si>
  <si>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</si>
  <si>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</si>
  <si>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</si>
  <si>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</si>
  <si>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</si>
  <si>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</si>
  <si>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</si>
  <si>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</si>
  <si>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</si>
  <si>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</si>
  <si>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</si>
  <si>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</si>
  <si>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</si>
  <si>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</si>
  <si>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</si>
  <si>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</si>
  <si>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</si>
  <si>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</si>
  <si>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</si>
  <si>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</si>
  <si>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</si>
  <si>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</si>
  <si>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</si>
  <si>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</si>
  <si>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</si>
  <si>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202 02077 04 0007 151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</si>
  <si>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</si>
  <si>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</si>
  <si>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</si>
  <si>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</si>
  <si>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202 02077 04 7130 151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</si>
</sst>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right" vertical="center"/>
    </xf>
    <xf numFmtId="4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164" fontId="0" fillId="2" borderId="2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vertical="center"/>
    </xf>
    <xf numFmtId="3" fontId="0" fillId="0" borderId="2" xfId="0" applyNumberFormat="1" applyFont="1" applyBorder="1" applyAlignment="1">
      <alignment horizontal="left" vertical="center" wrapText="1"/>
    </xf>
    <xf numFmtId="3" fontId="0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165" fontId="0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view="pageBreakPreview" topLeftCell="B96" zoomScaleNormal="85" zoomScaleSheetLayoutView="100" workbookViewId="0">
      <selection activeCell="C4" sqref="C4"/>
    </sheetView>
  </sheetViews>
  <sheetFormatPr defaultRowHeight="12.75" x14ac:dyDescent="0.2"/>
  <cols>
    <col min="1" max="1" width="5.7109375" style="1" hidden="1" customWidth="1"/>
    <col min="2" max="2" width="21.140625" style="1" customWidth="1"/>
    <col min="3" max="3" width="53.7109375" style="1" customWidth="1"/>
    <col min="4" max="4" width="14.5703125" style="1" customWidth="1"/>
    <col min="5" max="16384" width="9.140625" style="1"/>
  </cols>
  <sheetData>
    <row r="1" spans="2:4" ht="19.5" customHeight="1" x14ac:dyDescent="0.2">
      <c r="C1" s="2"/>
      <c r="D1" s="3" t="s">
        <v>0</v>
      </c>
    </row>
    <row r="2" spans="2:4" x14ac:dyDescent="0.2">
      <c r="C2" s="40" t="s">
        <v>1</v>
      </c>
      <c r="D2" s="40"/>
    </row>
    <row r="3" spans="2:4" x14ac:dyDescent="0.2">
      <c r="C3" s="40" t="s">
        <v>2</v>
      </c>
      <c r="D3" s="40"/>
    </row>
    <row r="4" spans="2:4" ht="30.75" customHeight="1" x14ac:dyDescent="0.2">
      <c r="C4" s="2"/>
      <c r="D4" s="2"/>
    </row>
    <row r="5" spans="2:4" ht="28.5" customHeight="1" x14ac:dyDescent="0.2">
      <c r="B5" s="41" t="s">
        <v>3</v>
      </c>
      <c r="C5" s="41"/>
      <c r="D5" s="41"/>
    </row>
    <row r="6" spans="2:4" ht="17.25" customHeight="1" x14ac:dyDescent="0.2">
      <c r="B6" s="42" t="s">
        <v>4</v>
      </c>
      <c r="C6" s="42"/>
      <c r="D6" s="42"/>
    </row>
    <row r="7" spans="2:4" ht="63.75" x14ac:dyDescent="0.2">
      <c r="B7" s="4" t="s">
        <v>5</v>
      </c>
      <c r="C7" s="4" t="s">
        <v>6</v>
      </c>
      <c r="D7" s="5" t="s">
        <v>7</v>
      </c>
    </row>
    <row r="8" spans="2:4" s="6" customFormat="1" x14ac:dyDescent="0.2">
      <c r="B8" s="5">
        <v>1</v>
      </c>
      <c r="C8" s="5">
        <v>2</v>
      </c>
      <c r="D8" s="5">
        <v>3</v>
      </c>
    </row>
    <row r="9" spans="2:4" s="6" customFormat="1" x14ac:dyDescent="0.2">
      <c r="B9" s="7"/>
      <c r="C9" s="7" t="s">
        <v>8</v>
      </c>
      <c r="D9" s="8">
        <f>SUM(D10+D73)</f>
        <v>1852250.5</v>
      </c>
    </row>
    <row r="10" spans="2:4" s="6" customFormat="1" x14ac:dyDescent="0.2">
      <c r="B10" s="7" t="s">
        <v>9</v>
      </c>
      <c r="C10" s="9" t="s">
        <v>10</v>
      </c>
      <c r="D10" s="8">
        <f>SUM(D37+D72)</f>
        <v>1042180</v>
      </c>
    </row>
    <row r="11" spans="2:4" s="6" customFormat="1" x14ac:dyDescent="0.2">
      <c r="B11" s="7" t="s">
        <v>11</v>
      </c>
      <c r="C11" s="9" t="s">
        <v>12</v>
      </c>
      <c r="D11" s="8">
        <f>SUM(D12)</f>
        <v>428366</v>
      </c>
    </row>
    <row r="12" spans="2:4" s="6" customFormat="1" x14ac:dyDescent="0.2">
      <c r="B12" s="10" t="s">
        <v>13</v>
      </c>
      <c r="C12" s="31" t="s">
        <v>14</v>
      </c>
      <c r="D12" s="8">
        <f>SUM(D13+D14+D15)</f>
        <v>428366</v>
      </c>
    </row>
    <row r="13" spans="2:4" ht="63.75" x14ac:dyDescent="0.2">
      <c r="B13" s="11" t="s">
        <v>15</v>
      </c>
      <c r="C13" s="32" t="s">
        <v>16</v>
      </c>
      <c r="D13" s="12">
        <v>425000</v>
      </c>
    </row>
    <row r="14" spans="2:4" ht="102" x14ac:dyDescent="0.2">
      <c r="B14" s="11" t="s">
        <v>17</v>
      </c>
      <c r="C14" s="32" t="s">
        <v>18</v>
      </c>
      <c r="D14" s="12">
        <v>873</v>
      </c>
    </row>
    <row r="15" spans="2:4" ht="38.25" x14ac:dyDescent="0.2">
      <c r="B15" s="11" t="s">
        <v>19</v>
      </c>
      <c r="C15" s="33" t="s">
        <v>20</v>
      </c>
      <c r="D15" s="12">
        <v>2493</v>
      </c>
    </row>
    <row r="16" spans="2:4" s="6" customFormat="1" ht="38.25" x14ac:dyDescent="0.2">
      <c r="B16" s="10" t="s">
        <v>21</v>
      </c>
      <c r="C16" s="31" t="s">
        <v>22</v>
      </c>
      <c r="D16" s="13">
        <f>D17+D18+D19+D20</f>
        <v>3291</v>
      </c>
    </row>
    <row r="17" spans="2:4" ht="64.5" customHeight="1" x14ac:dyDescent="0.2">
      <c r="B17" s="11" t="s">
        <v>23</v>
      </c>
      <c r="C17" s="33" t="s">
        <v>183</v>
      </c>
      <c r="D17" s="13">
        <v>1237</v>
      </c>
    </row>
    <row r="18" spans="2:4" ht="79.5" customHeight="1" x14ac:dyDescent="0.2">
      <c r="B18" s="11" t="s">
        <v>24</v>
      </c>
      <c r="C18" s="33" t="s">
        <v>184</v>
      </c>
      <c r="D18" s="13">
        <v>25</v>
      </c>
    </row>
    <row r="19" spans="2:4" s="6" customFormat="1" ht="67.5" customHeight="1" x14ac:dyDescent="0.2">
      <c r="B19" s="11" t="s">
        <v>25</v>
      </c>
      <c r="C19" s="33" t="s">
        <v>185</v>
      </c>
      <c r="D19" s="13">
        <v>2018</v>
      </c>
    </row>
    <row r="20" spans="2:4" s="6" customFormat="1" ht="67.5" customHeight="1" x14ac:dyDescent="0.2">
      <c r="B20" s="11" t="s">
        <v>26</v>
      </c>
      <c r="C20" s="33" t="s">
        <v>186</v>
      </c>
      <c r="D20" s="13">
        <v>11</v>
      </c>
    </row>
    <row r="21" spans="2:4" s="6" customFormat="1" x14ac:dyDescent="0.2">
      <c r="B21" s="10" t="s">
        <v>27</v>
      </c>
      <c r="C21" s="10" t="s">
        <v>28</v>
      </c>
      <c r="D21" s="8">
        <f>D22+D23+D26+D25+D24</f>
        <v>100285</v>
      </c>
    </row>
    <row r="22" spans="2:4" s="6" customFormat="1" ht="25.5" x14ac:dyDescent="0.2">
      <c r="B22" s="11" t="s">
        <v>29</v>
      </c>
      <c r="C22" s="11" t="s">
        <v>30</v>
      </c>
      <c r="D22" s="12">
        <v>6361</v>
      </c>
    </row>
    <row r="23" spans="2:4" s="6" customFormat="1" ht="38.25" x14ac:dyDescent="0.2">
      <c r="B23" s="11" t="s">
        <v>31</v>
      </c>
      <c r="C23" s="11" t="s">
        <v>32</v>
      </c>
      <c r="D23" s="12">
        <v>2000</v>
      </c>
    </row>
    <row r="24" spans="2:4" ht="25.5" x14ac:dyDescent="0.2">
      <c r="B24" s="14" t="s">
        <v>33</v>
      </c>
      <c r="C24" s="34" t="s">
        <v>34</v>
      </c>
      <c r="D24" s="12">
        <v>724</v>
      </c>
    </row>
    <row r="25" spans="2:4" ht="25.5" x14ac:dyDescent="0.2">
      <c r="B25" s="11" t="s">
        <v>35</v>
      </c>
      <c r="C25" s="33" t="s">
        <v>36</v>
      </c>
      <c r="D25" s="12">
        <v>85000</v>
      </c>
    </row>
    <row r="26" spans="2:4" ht="38.25" x14ac:dyDescent="0.2">
      <c r="B26" s="11" t="s">
        <v>37</v>
      </c>
      <c r="C26" s="33" t="s">
        <v>38</v>
      </c>
      <c r="D26" s="12">
        <v>6200</v>
      </c>
    </row>
    <row r="27" spans="2:4" s="6" customFormat="1" x14ac:dyDescent="0.2">
      <c r="B27" s="10" t="s">
        <v>39</v>
      </c>
      <c r="C27" s="10" t="s">
        <v>40</v>
      </c>
      <c r="D27" s="8">
        <f>SUM(D28+D29+D30)</f>
        <v>174746</v>
      </c>
    </row>
    <row r="28" spans="2:4" ht="38.25" x14ac:dyDescent="0.2">
      <c r="B28" s="11" t="s">
        <v>41</v>
      </c>
      <c r="C28" s="33" t="s">
        <v>42</v>
      </c>
      <c r="D28" s="12">
        <v>9371</v>
      </c>
    </row>
    <row r="29" spans="2:4" ht="63.75" x14ac:dyDescent="0.2">
      <c r="B29" s="11" t="s">
        <v>43</v>
      </c>
      <c r="C29" s="33" t="s">
        <v>44</v>
      </c>
      <c r="D29" s="12">
        <v>5700</v>
      </c>
    </row>
    <row r="30" spans="2:4" ht="63.75" x14ac:dyDescent="0.2">
      <c r="B30" s="11" t="s">
        <v>45</v>
      </c>
      <c r="C30" s="33" t="s">
        <v>46</v>
      </c>
      <c r="D30" s="12">
        <v>159675</v>
      </c>
    </row>
    <row r="31" spans="2:4" s="6" customFormat="1" ht="25.5" x14ac:dyDescent="0.2">
      <c r="B31" s="10" t="s">
        <v>47</v>
      </c>
      <c r="C31" s="31" t="s">
        <v>48</v>
      </c>
      <c r="D31" s="8">
        <f>SUM(D32)</f>
        <v>771</v>
      </c>
    </row>
    <row r="32" spans="2:4" ht="25.5" x14ac:dyDescent="0.2">
      <c r="B32" s="11" t="s">
        <v>49</v>
      </c>
      <c r="C32" s="33" t="s">
        <v>50</v>
      </c>
      <c r="D32" s="12">
        <v>771</v>
      </c>
    </row>
    <row r="33" spans="2:4" s="6" customFormat="1" x14ac:dyDescent="0.2">
      <c r="B33" s="10" t="s">
        <v>51</v>
      </c>
      <c r="C33" s="10" t="s">
        <v>52</v>
      </c>
      <c r="D33" s="8">
        <f>SUM(D34+D35+D36)</f>
        <v>13662</v>
      </c>
    </row>
    <row r="34" spans="2:4" ht="38.25" x14ac:dyDescent="0.2">
      <c r="B34" s="11" t="s">
        <v>53</v>
      </c>
      <c r="C34" s="33" t="s">
        <v>54</v>
      </c>
      <c r="D34" s="12">
        <v>13577</v>
      </c>
    </row>
    <row r="35" spans="2:4" ht="25.5" x14ac:dyDescent="0.2">
      <c r="B35" s="11" t="s">
        <v>55</v>
      </c>
      <c r="C35" s="33" t="s">
        <v>56</v>
      </c>
      <c r="D35" s="12">
        <v>60</v>
      </c>
    </row>
    <row r="36" spans="2:4" ht="76.5" x14ac:dyDescent="0.2">
      <c r="B36" s="11" t="s">
        <v>57</v>
      </c>
      <c r="C36" s="32" t="s">
        <v>58</v>
      </c>
      <c r="D36" s="12">
        <v>25</v>
      </c>
    </row>
    <row r="37" spans="2:4" s="6" customFormat="1" x14ac:dyDescent="0.2">
      <c r="B37" s="15"/>
      <c r="C37" s="31" t="s">
        <v>59</v>
      </c>
      <c r="D37" s="16">
        <f>SUM(D11+D16+D21+D27+D33+D31)</f>
        <v>721121</v>
      </c>
    </row>
    <row r="38" spans="2:4" s="6" customFormat="1" ht="25.5" x14ac:dyDescent="0.2">
      <c r="B38" s="10" t="s">
        <v>60</v>
      </c>
      <c r="C38" s="31" t="s">
        <v>61</v>
      </c>
      <c r="D38" s="8">
        <f>SUM(D39:D46)</f>
        <v>249302</v>
      </c>
    </row>
    <row r="39" spans="2:4" ht="51" x14ac:dyDescent="0.2">
      <c r="B39" s="11" t="s">
        <v>62</v>
      </c>
      <c r="C39" s="33" t="s">
        <v>63</v>
      </c>
      <c r="D39" s="12">
        <v>3100</v>
      </c>
    </row>
    <row r="40" spans="2:4" ht="77.25" customHeight="1" x14ac:dyDescent="0.2">
      <c r="B40" s="11" t="s">
        <v>64</v>
      </c>
      <c r="C40" s="32" t="s">
        <v>65</v>
      </c>
      <c r="D40" s="12">
        <f>158415+17924</f>
        <v>176339</v>
      </c>
    </row>
    <row r="41" spans="2:4" ht="63.75" x14ac:dyDescent="0.2">
      <c r="B41" s="11" t="s">
        <v>66</v>
      </c>
      <c r="C41" s="33" t="s">
        <v>67</v>
      </c>
      <c r="D41" s="12">
        <v>2044</v>
      </c>
    </row>
    <row r="42" spans="2:4" ht="63.75" x14ac:dyDescent="0.2">
      <c r="B42" s="11" t="s">
        <v>68</v>
      </c>
      <c r="C42" s="33" t="s">
        <v>69</v>
      </c>
      <c r="D42" s="12">
        <v>550</v>
      </c>
    </row>
    <row r="43" spans="2:4" ht="33" customHeight="1" x14ac:dyDescent="0.2">
      <c r="B43" s="11" t="s">
        <v>70</v>
      </c>
      <c r="C43" s="33" t="s">
        <v>71</v>
      </c>
      <c r="D43" s="12">
        <v>55000</v>
      </c>
    </row>
    <row r="44" spans="2:4" ht="51" x14ac:dyDescent="0.2">
      <c r="B44" s="11" t="s">
        <v>72</v>
      </c>
      <c r="C44" s="33" t="s">
        <v>73</v>
      </c>
      <c r="D44" s="17">
        <v>3444</v>
      </c>
    </row>
    <row r="45" spans="2:4" ht="38.25" x14ac:dyDescent="0.2">
      <c r="B45" s="11" t="s">
        <v>74</v>
      </c>
      <c r="C45" s="33" t="s">
        <v>75</v>
      </c>
      <c r="D45" s="17">
        <v>400</v>
      </c>
    </row>
    <row r="46" spans="2:4" ht="76.5" x14ac:dyDescent="0.2">
      <c r="B46" s="18" t="s">
        <v>76</v>
      </c>
      <c r="C46" s="35" t="s">
        <v>77</v>
      </c>
      <c r="D46" s="17">
        <v>8425</v>
      </c>
    </row>
    <row r="47" spans="2:4" s="6" customFormat="1" ht="25.5" x14ac:dyDescent="0.2">
      <c r="B47" s="10" t="s">
        <v>78</v>
      </c>
      <c r="C47" s="31" t="s">
        <v>79</v>
      </c>
      <c r="D47" s="19">
        <f>D48+D49+D50+D51+D52+D53</f>
        <v>5595</v>
      </c>
    </row>
    <row r="48" spans="2:4" ht="25.5" x14ac:dyDescent="0.2">
      <c r="B48" s="11" t="s">
        <v>80</v>
      </c>
      <c r="C48" s="33" t="s">
        <v>81</v>
      </c>
      <c r="D48" s="17">
        <v>1875</v>
      </c>
    </row>
    <row r="49" spans="2:4" ht="25.5" x14ac:dyDescent="0.2">
      <c r="B49" s="11" t="s">
        <v>82</v>
      </c>
      <c r="C49" s="33" t="s">
        <v>83</v>
      </c>
      <c r="D49" s="17">
        <v>81</v>
      </c>
    </row>
    <row r="50" spans="2:4" ht="24" customHeight="1" x14ac:dyDescent="0.2">
      <c r="B50" s="11" t="s">
        <v>84</v>
      </c>
      <c r="C50" s="33" t="s">
        <v>85</v>
      </c>
      <c r="D50" s="17">
        <v>15</v>
      </c>
    </row>
    <row r="51" spans="2:4" ht="25.5" x14ac:dyDescent="0.2">
      <c r="B51" s="11" t="s">
        <v>86</v>
      </c>
      <c r="C51" s="33" t="s">
        <v>87</v>
      </c>
      <c r="D51" s="17">
        <v>3123</v>
      </c>
    </row>
    <row r="52" spans="2:4" ht="25.5" x14ac:dyDescent="0.2">
      <c r="B52" s="20" t="s">
        <v>88</v>
      </c>
      <c r="C52" s="33" t="s">
        <v>89</v>
      </c>
      <c r="D52" s="17">
        <v>3</v>
      </c>
    </row>
    <row r="53" spans="2:4" ht="38.25" x14ac:dyDescent="0.2">
      <c r="B53" s="20" t="s">
        <v>90</v>
      </c>
      <c r="C53" s="33" t="s">
        <v>91</v>
      </c>
      <c r="D53" s="17">
        <v>498</v>
      </c>
    </row>
    <row r="54" spans="2:4" s="6" customFormat="1" ht="25.5" x14ac:dyDescent="0.2">
      <c r="B54" s="10" t="s">
        <v>92</v>
      </c>
      <c r="C54" s="31" t="s">
        <v>93</v>
      </c>
      <c r="D54" s="19">
        <f>D55</f>
        <v>3400</v>
      </c>
    </row>
    <row r="55" spans="2:4" ht="25.5" x14ac:dyDescent="0.2">
      <c r="B55" s="11" t="s">
        <v>94</v>
      </c>
      <c r="C55" s="33" t="s">
        <v>95</v>
      </c>
      <c r="D55" s="17">
        <v>3400</v>
      </c>
    </row>
    <row r="56" spans="2:4" s="6" customFormat="1" ht="25.5" x14ac:dyDescent="0.2">
      <c r="B56" s="10" t="s">
        <v>96</v>
      </c>
      <c r="C56" s="31" t="s">
        <v>97</v>
      </c>
      <c r="D56" s="19">
        <f>SUM(D58+D57)</f>
        <v>54189</v>
      </c>
    </row>
    <row r="57" spans="2:4" s="23" customFormat="1" ht="76.5" x14ac:dyDescent="0.2">
      <c r="B57" s="21" t="s">
        <v>98</v>
      </c>
      <c r="C57" s="27" t="s">
        <v>99</v>
      </c>
      <c r="D57" s="22">
        <v>50826</v>
      </c>
    </row>
    <row r="58" spans="2:4" ht="38.25" x14ac:dyDescent="0.2">
      <c r="B58" s="11" t="s">
        <v>100</v>
      </c>
      <c r="C58" s="33" t="s">
        <v>101</v>
      </c>
      <c r="D58" s="17">
        <v>3363</v>
      </c>
    </row>
    <row r="59" spans="2:4" s="6" customFormat="1" x14ac:dyDescent="0.2">
      <c r="B59" s="10" t="s">
        <v>102</v>
      </c>
      <c r="C59" s="31" t="s">
        <v>103</v>
      </c>
      <c r="D59" s="19">
        <f>SUM(D60:D71)</f>
        <v>8573</v>
      </c>
    </row>
    <row r="60" spans="2:4" ht="63.75" x14ac:dyDescent="0.2">
      <c r="B60" s="11" t="s">
        <v>104</v>
      </c>
      <c r="C60" s="32" t="s">
        <v>105</v>
      </c>
      <c r="D60" s="17">
        <v>64</v>
      </c>
    </row>
    <row r="61" spans="2:4" ht="51" x14ac:dyDescent="0.2">
      <c r="B61" s="11" t="s">
        <v>106</v>
      </c>
      <c r="C61" s="33" t="s">
        <v>107</v>
      </c>
      <c r="D61" s="17">
        <v>6</v>
      </c>
    </row>
    <row r="62" spans="2:4" ht="51" x14ac:dyDescent="0.2">
      <c r="B62" s="11" t="s">
        <v>108</v>
      </c>
      <c r="C62" s="33" t="s">
        <v>109</v>
      </c>
      <c r="D62" s="17">
        <v>44</v>
      </c>
    </row>
    <row r="63" spans="2:4" ht="51" x14ac:dyDescent="0.2">
      <c r="B63" s="11" t="s">
        <v>110</v>
      </c>
      <c r="C63" s="33" t="s">
        <v>111</v>
      </c>
      <c r="D63" s="17">
        <v>725</v>
      </c>
    </row>
    <row r="64" spans="2:4" ht="25.5" x14ac:dyDescent="0.2">
      <c r="B64" s="11" t="s">
        <v>112</v>
      </c>
      <c r="C64" s="32" t="s">
        <v>113</v>
      </c>
      <c r="D64" s="17">
        <v>25</v>
      </c>
    </row>
    <row r="65" spans="1:4" ht="25.5" x14ac:dyDescent="0.2">
      <c r="B65" s="11" t="s">
        <v>114</v>
      </c>
      <c r="C65" s="33" t="s">
        <v>115</v>
      </c>
      <c r="D65" s="17">
        <v>597</v>
      </c>
    </row>
    <row r="66" spans="1:4" ht="25.5" x14ac:dyDescent="0.2">
      <c r="B66" s="11" t="s">
        <v>116</v>
      </c>
      <c r="C66" s="33" t="s">
        <v>117</v>
      </c>
      <c r="D66" s="17">
        <v>100</v>
      </c>
    </row>
    <row r="67" spans="1:4" ht="51" x14ac:dyDescent="0.2">
      <c r="B67" s="11" t="s">
        <v>118</v>
      </c>
      <c r="C67" s="33" t="s">
        <v>119</v>
      </c>
      <c r="D67" s="17">
        <v>843</v>
      </c>
    </row>
    <row r="68" spans="1:4" ht="51" x14ac:dyDescent="0.2">
      <c r="B68" s="11" t="s">
        <v>120</v>
      </c>
      <c r="C68" s="33" t="s">
        <v>121</v>
      </c>
      <c r="D68" s="17">
        <v>15</v>
      </c>
    </row>
    <row r="69" spans="1:4" ht="63.75" x14ac:dyDescent="0.2">
      <c r="B69" s="11" t="s">
        <v>122</v>
      </c>
      <c r="C69" s="33" t="s">
        <v>123</v>
      </c>
      <c r="D69" s="17">
        <v>495</v>
      </c>
    </row>
    <row r="70" spans="1:4" ht="51" x14ac:dyDescent="0.2">
      <c r="B70" s="24" t="s">
        <v>124</v>
      </c>
      <c r="C70" s="33" t="s">
        <v>125</v>
      </c>
      <c r="D70" s="17">
        <v>40</v>
      </c>
    </row>
    <row r="71" spans="1:4" ht="38.25" x14ac:dyDescent="0.2">
      <c r="B71" s="11" t="s">
        <v>126</v>
      </c>
      <c r="C71" s="33" t="s">
        <v>127</v>
      </c>
      <c r="D71" s="17">
        <v>5619</v>
      </c>
    </row>
    <row r="72" spans="1:4" x14ac:dyDescent="0.2">
      <c r="B72" s="11"/>
      <c r="C72" s="31" t="s">
        <v>128</v>
      </c>
      <c r="D72" s="16">
        <f>SUM(D38+D47+D54+D59+D56)</f>
        <v>321059</v>
      </c>
    </row>
    <row r="73" spans="1:4" s="6" customFormat="1" x14ac:dyDescent="0.2">
      <c r="B73" s="10" t="s">
        <v>129</v>
      </c>
      <c r="C73" s="31" t="s">
        <v>130</v>
      </c>
      <c r="D73" s="8">
        <f>SUM(D74:D99)</f>
        <v>810070.50000000012</v>
      </c>
    </row>
    <row r="74" spans="1:4" s="23" customFormat="1" ht="25.5" x14ac:dyDescent="0.2">
      <c r="A74" s="23" t="s">
        <v>131</v>
      </c>
      <c r="B74" s="25" t="s">
        <v>132</v>
      </c>
      <c r="C74" s="27" t="s">
        <v>133</v>
      </c>
      <c r="D74" s="26">
        <v>31818</v>
      </c>
    </row>
    <row r="75" spans="1:4" s="23" customFormat="1" ht="25.5" x14ac:dyDescent="0.2">
      <c r="B75" s="25" t="s">
        <v>134</v>
      </c>
      <c r="C75" s="27" t="s">
        <v>135</v>
      </c>
      <c r="D75" s="26">
        <v>53402.1</v>
      </c>
    </row>
    <row r="76" spans="1:4" s="23" customFormat="1" ht="51" x14ac:dyDescent="0.2">
      <c r="B76" s="25" t="s">
        <v>136</v>
      </c>
      <c r="C76" s="27" t="s">
        <v>137</v>
      </c>
      <c r="D76" s="26">
        <v>7900</v>
      </c>
    </row>
    <row r="77" spans="1:4" s="23" customFormat="1" ht="63.75" customHeight="1" x14ac:dyDescent="0.2">
      <c r="B77" s="25" t="s">
        <v>138</v>
      </c>
      <c r="C77" s="27" t="s">
        <v>139</v>
      </c>
      <c r="D77" s="26">
        <v>716.2</v>
      </c>
    </row>
    <row r="78" spans="1:4" s="23" customFormat="1" ht="51" x14ac:dyDescent="0.2">
      <c r="B78" s="25" t="s">
        <v>182</v>
      </c>
      <c r="C78" s="27" t="s">
        <v>140</v>
      </c>
      <c r="D78" s="26">
        <v>1900</v>
      </c>
    </row>
    <row r="79" spans="1:4" s="23" customFormat="1" ht="81" customHeight="1" x14ac:dyDescent="0.2">
      <c r="B79" s="25" t="s">
        <v>187</v>
      </c>
      <c r="C79" s="27" t="s">
        <v>141</v>
      </c>
      <c r="D79" s="26">
        <v>1620.7</v>
      </c>
    </row>
    <row r="80" spans="1:4" s="23" customFormat="1" ht="51" x14ac:dyDescent="0.2">
      <c r="B80" s="25" t="s">
        <v>142</v>
      </c>
      <c r="C80" s="27" t="s">
        <v>143</v>
      </c>
      <c r="D80" s="26">
        <v>3000</v>
      </c>
    </row>
    <row r="81" spans="2:4" ht="38.25" x14ac:dyDescent="0.2">
      <c r="B81" s="25" t="s">
        <v>144</v>
      </c>
      <c r="C81" s="27" t="s">
        <v>145</v>
      </c>
      <c r="D81" s="26">
        <v>967.3</v>
      </c>
    </row>
    <row r="82" spans="2:4" ht="93.75" customHeight="1" x14ac:dyDescent="0.2">
      <c r="B82" s="25" t="s">
        <v>146</v>
      </c>
      <c r="C82" s="27" t="s">
        <v>147</v>
      </c>
      <c r="D82" s="26">
        <v>2095.1999999999998</v>
      </c>
    </row>
    <row r="83" spans="2:4" ht="38.25" x14ac:dyDescent="0.2">
      <c r="B83" s="25" t="s">
        <v>148</v>
      </c>
      <c r="C83" s="27" t="s">
        <v>149</v>
      </c>
      <c r="D83" s="26">
        <v>2175.8000000000002</v>
      </c>
    </row>
    <row r="84" spans="2:4" ht="25.5" x14ac:dyDescent="0.2">
      <c r="B84" s="25" t="s">
        <v>150</v>
      </c>
      <c r="C84" s="27" t="s">
        <v>151</v>
      </c>
      <c r="D84" s="26">
        <v>458.8</v>
      </c>
    </row>
    <row r="85" spans="2:4" ht="25.5" x14ac:dyDescent="0.2">
      <c r="B85" s="25" t="s">
        <v>152</v>
      </c>
      <c r="C85" s="27" t="s">
        <v>153</v>
      </c>
      <c r="D85" s="26">
        <v>5722.3</v>
      </c>
    </row>
    <row r="86" spans="2:4" ht="178.5" x14ac:dyDescent="0.2">
      <c r="B86" s="25" t="s">
        <v>154</v>
      </c>
      <c r="C86" s="27" t="s">
        <v>155</v>
      </c>
      <c r="D86" s="26">
        <v>237793.8</v>
      </c>
    </row>
    <row r="87" spans="2:4" ht="229.5" x14ac:dyDescent="0.2">
      <c r="B87" s="20" t="s">
        <v>156</v>
      </c>
      <c r="C87" s="11" t="s">
        <v>157</v>
      </c>
      <c r="D87" s="12">
        <v>3157.7</v>
      </c>
    </row>
    <row r="88" spans="2:4" ht="160.5" customHeight="1" x14ac:dyDescent="0.2">
      <c r="B88" s="27" t="s">
        <v>158</v>
      </c>
      <c r="C88" s="11" t="s">
        <v>159</v>
      </c>
      <c r="D88" s="12">
        <v>351551.9</v>
      </c>
    </row>
    <row r="89" spans="2:4" ht="189.75" customHeight="1" x14ac:dyDescent="0.2">
      <c r="B89" s="11" t="s">
        <v>160</v>
      </c>
      <c r="C89" s="33" t="s">
        <v>161</v>
      </c>
      <c r="D89" s="12">
        <v>8087.5</v>
      </c>
    </row>
    <row r="90" spans="2:4" ht="63.75" x14ac:dyDescent="0.2">
      <c r="B90" s="11" t="s">
        <v>162</v>
      </c>
      <c r="C90" s="33" t="s">
        <v>163</v>
      </c>
      <c r="D90" s="12">
        <v>23775.3</v>
      </c>
    </row>
    <row r="91" spans="2:4" ht="63.75" x14ac:dyDescent="0.2">
      <c r="B91" s="11" t="s">
        <v>164</v>
      </c>
      <c r="C91" s="33" t="s">
        <v>165</v>
      </c>
      <c r="D91" s="12">
        <v>2223.4</v>
      </c>
    </row>
    <row r="92" spans="2:4" ht="89.25" x14ac:dyDescent="0.2">
      <c r="B92" s="21" t="s">
        <v>166</v>
      </c>
      <c r="C92" s="36" t="s">
        <v>167</v>
      </c>
      <c r="D92" s="26">
        <v>960</v>
      </c>
    </row>
    <row r="93" spans="2:4" ht="51" x14ac:dyDescent="0.2">
      <c r="B93" s="21" t="s">
        <v>168</v>
      </c>
      <c r="C93" s="36" t="s">
        <v>169</v>
      </c>
      <c r="D93" s="26">
        <v>50.9</v>
      </c>
    </row>
    <row r="94" spans="2:4" ht="63.75" x14ac:dyDescent="0.2">
      <c r="B94" s="21" t="s">
        <v>170</v>
      </c>
      <c r="C94" s="36" t="s">
        <v>171</v>
      </c>
      <c r="D94" s="26">
        <f>875.1+3220.9</f>
        <v>4096</v>
      </c>
    </row>
    <row r="95" spans="2:4" ht="25.5" x14ac:dyDescent="0.2">
      <c r="B95" s="28" t="s">
        <v>172</v>
      </c>
      <c r="C95" s="11" t="s">
        <v>173</v>
      </c>
      <c r="D95" s="12">
        <v>4121.2</v>
      </c>
    </row>
    <row r="96" spans="2:4" ht="25.5" x14ac:dyDescent="0.2">
      <c r="B96" s="28" t="s">
        <v>174</v>
      </c>
      <c r="C96" s="11" t="s">
        <v>175</v>
      </c>
      <c r="D96" s="12">
        <v>6679.3</v>
      </c>
    </row>
    <row r="97" spans="2:4" ht="25.5" x14ac:dyDescent="0.2">
      <c r="B97" s="28" t="s">
        <v>176</v>
      </c>
      <c r="C97" s="37" t="s">
        <v>177</v>
      </c>
      <c r="D97" s="12">
        <v>20301.599999999999</v>
      </c>
    </row>
    <row r="98" spans="2:4" ht="63.75" x14ac:dyDescent="0.2">
      <c r="B98" s="21" t="s">
        <v>178</v>
      </c>
      <c r="C98" s="36" t="s">
        <v>179</v>
      </c>
      <c r="D98" s="26">
        <v>23340.400000000001</v>
      </c>
    </row>
    <row r="99" spans="2:4" ht="76.5" x14ac:dyDescent="0.2">
      <c r="B99" s="28" t="s">
        <v>180</v>
      </c>
      <c r="C99" s="11" t="s">
        <v>181</v>
      </c>
      <c r="D99" s="12">
        <v>12155.1</v>
      </c>
    </row>
    <row r="100" spans="2:4" hidden="1" x14ac:dyDescent="0.2">
      <c r="B100" s="28"/>
      <c r="C100" s="38"/>
      <c r="D100" s="29"/>
    </row>
    <row r="101" spans="2:4" hidden="1" x14ac:dyDescent="0.2">
      <c r="B101" s="28"/>
      <c r="C101" s="38"/>
      <c r="D101" s="29"/>
    </row>
    <row r="102" spans="2:4" hidden="1" x14ac:dyDescent="0.2">
      <c r="B102" s="28"/>
      <c r="C102" s="38"/>
      <c r="D102" s="29"/>
    </row>
    <row r="103" spans="2:4" hidden="1" x14ac:dyDescent="0.2">
      <c r="B103" s="28"/>
      <c r="C103" s="38"/>
      <c r="D103" s="29"/>
    </row>
    <row r="104" spans="2:4" hidden="1" x14ac:dyDescent="0.2">
      <c r="B104" s="28"/>
      <c r="C104" s="38"/>
      <c r="D104" s="29"/>
    </row>
    <row r="105" spans="2:4" hidden="1" x14ac:dyDescent="0.2">
      <c r="B105" s="20"/>
      <c r="C105" s="38"/>
      <c r="D105" s="29"/>
    </row>
    <row r="106" spans="2:4" hidden="1" x14ac:dyDescent="0.2">
      <c r="B106" s="20"/>
      <c r="C106" s="38"/>
      <c r="D106" s="29"/>
    </row>
    <row r="107" spans="2:4" hidden="1" x14ac:dyDescent="0.2">
      <c r="B107" s="20"/>
      <c r="C107" s="38"/>
      <c r="D107" s="29"/>
    </row>
    <row r="108" spans="2:4" hidden="1" x14ac:dyDescent="0.2">
      <c r="B108" s="20"/>
      <c r="C108" s="39"/>
      <c r="D108" s="29"/>
    </row>
    <row r="109" spans="2:4" x14ac:dyDescent="0.2">
      <c r="D109" s="30"/>
    </row>
    <row r="110" spans="2:4" x14ac:dyDescent="0.2">
      <c r="D110" s="30"/>
    </row>
    <row r="111" spans="2:4" x14ac:dyDescent="0.2">
      <c r="D111" s="30"/>
    </row>
    <row r="112" spans="2:4" x14ac:dyDescent="0.2">
      <c r="D112" s="30"/>
    </row>
    <row r="113" spans="4:4" x14ac:dyDescent="0.2">
      <c r="D113" s="30"/>
    </row>
    <row r="114" spans="4:4" x14ac:dyDescent="0.2">
      <c r="D114" s="30"/>
    </row>
  </sheetData>
  <mergeCells count="4">
    <mergeCell ref="C2:D2"/>
    <mergeCell ref="C3:D3"/>
    <mergeCell ref="B5:D5"/>
    <mergeCell ref="B6:D6"/>
  </mergeCells>
  <pageMargins left="0.98425196850393704" right="0.39370078740157483" top="0.43307086614173229" bottom="0.59055118110236227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</vt:lpstr>
      <vt:lpstr>'2015'!Заголовки_для_печати</vt:lpstr>
      <vt:lpstr>'2015'!Область_печати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Ведерникова Анастасия Владимировна</cp:lastModifiedBy>
  <cp:lastPrinted>2014-11-11T08:06:17Z</cp:lastPrinted>
  <dcterms:created xsi:type="dcterms:W3CDTF">2014-11-08T07:40:33Z</dcterms:created>
  <dcterms:modified xsi:type="dcterms:W3CDTF">2014-11-11T08:06:19Z</dcterms:modified>
</cp:coreProperties>
</file>