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70" windowWidth="11415" windowHeight="4890" activeTab="0"/>
  </bookViews>
  <sheets>
    <sheet name="бюджет 2016г." sheetId="1" r:id="rId1"/>
  </sheets>
  <definedNames>
    <definedName name="_xlnm.Print_Titles" localSheetId="0">'бюджет 2016г.'!$8:$9</definedName>
    <definedName name="_xlnm.Print_Area" localSheetId="0">'бюджет 2016г.'!$A$1:$E$587</definedName>
  </definedNames>
  <calcPr fullCalcOnLoad="1"/>
</workbook>
</file>

<file path=xl/sharedStrings.xml><?xml version="1.0" encoding="utf-8"?>
<sst xmlns="http://schemas.openxmlformats.org/spreadsheetml/2006/main" count="1867" uniqueCount="648">
  <si>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</si>
  <si>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</si>
  <si>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</si>
  <si>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</si>
  <si>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</si>
  <si>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</si>
  <si>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</si>
  <si>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</si>
  <si>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</si>
  <si>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</si>
  <si>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</si>
  <si>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</si>
  <si>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</si>
  <si>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</si>
  <si>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</si>
  <si>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</si>
  <si>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</si>
  <si>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</si>
  <si>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</si>
  <si>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</si>
  <si>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</si>
  <si>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</si>
  <si>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</si>
  <si>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</si>
  <si>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</si>
  <si>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</si>
  <si>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</si>
  <si>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</si>
  <si>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</si>
  <si>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</si>
  <si>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</si>
  <si>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</si>
  <si>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</si>
  <si>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</si>
  <si>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</si>
  <si>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</si>
  <si>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</si>
  <si>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</si>
  <si>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</si>
  <si>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</si>
  <si>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</si>
  <si>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</si>
  <si>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</si>
  <si>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</si>
  <si>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</si>
  <si>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</si>
  <si>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</si>
  <si>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</si>
  <si>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</si>
  <si>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</si>
  <si>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</si>
  <si>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</si>
  <si>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</si>
  <si>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</si>
  <si>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</si>
  <si>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</si>
  <si>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</si>
  <si>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</si>
  <si>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</si>
  <si>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</si>
  <si>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</si>
  <si>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</si>
  <si>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</si>
  <si>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</si>
  <si>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</si>
  <si>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</si>
  <si>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</si>
  <si>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</si>
  <si>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</si>
  <si>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</si>
  <si>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</si>
  <si>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</si>
  <si>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</si>
  <si>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</si>
  <si>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</si>
  <si>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</si>
  <si>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</si>
  <si>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</si>
  <si>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</si>
  <si>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</si>
  <si>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</si>
  <si>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</si>
  <si>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</si>
  <si>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</si>
  <si>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</si>
  <si>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</si>
  <si>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</si>
  <si>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</si>
  <si>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</si>
  <si>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</si>
  <si>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</si>
  <si>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</si>
  <si>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</si>
  <si>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</si>
  <si>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</si>
  <si>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</si>
  <si>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</si>
  <si>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Поисковые и аварийно-спасательные учреждения 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</si>
  <si>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</si>
  <si>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</si>
  <si>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</si>
  <si>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</si>
  <si>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</si>
  <si>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</si>
  <si>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Содержание и обслуживание муниципальной казны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</si>
  <si>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</si>
  <si>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</si>
  <si>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</si>
  <si>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</si>
  <si>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</si>
  <si>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</si>
  <si>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</si>
  <si>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</si>
  <si>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</si>
  <si>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</si>
  <si>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</si>
  <si>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</si>
  <si>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</si>
  <si>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Бюджетные инвестиции</t>
  </si>
  <si>
    <t>400</t>
  </si>
  <si>
    <t>Другие вопросы в области национальной экономики</t>
  </si>
  <si>
    <t>0412</t>
  </si>
  <si>
    <t>Обеспечение деятельности (оказание услуг) подведомственных учреждений</t>
  </si>
  <si>
    <t>Мероприятия по развитию малого и среднего предпринимательства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</si>
  <si>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</si>
  <si>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</si>
  <si>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</si>
  <si>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Подпрограмма "Развитие бытового обслуживания населения в городском округе город Салават Республики Башкортостан"</t>
  </si>
  <si>
    <t>Мероприятия в области коммунального хозяйства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</si>
  <si>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</si>
  <si>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</si>
  <si>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Прочие мероприятия по благоустройству городских округов и поселений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</si>
  <si>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</si>
  <si>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</si>
  <si>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Детские дошкольные учреждения</t>
  </si>
  <si>
    <t>Подпрограмма "Развитие системы общего образования городского округа город Салават Республики Башкортостан"</t>
  </si>
  <si>
    <t>Школы-детские сады, школы начальные, неполные средние, средние и вечерние (сменные)</t>
  </si>
  <si>
    <t>Подпрограмма "Развитие системы дополнительного образования городского округа город Салават Республики Башкортостан"</t>
  </si>
  <si>
    <t>Учреждения по внешкольной работе с детьми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</si>
  <si>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</si>
  <si>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</si>
  <si>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</si>
  <si>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</si>
  <si>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Оздоровление детей за счет средств муниципальных образований</t>
  </si>
  <si>
    <t>Учреждения в сфере отдыха и оздоровления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</si>
  <si>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</si>
  <si>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</si>
  <si>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</si>
  <si>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</si>
  <si>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Учреждения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</si>
  <si>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</si>
  <si>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</si>
  <si>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Государственная поддержка в сфере культуры, кинематографии, средств массовой информации</t>
  </si>
  <si>
    <t>Мероприятия в сфере культуры, кинематографии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</si>
  <si>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</si>
  <si>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</si>
  <si>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</si>
  <si>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</si>
  <si>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</si>
  <si>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</si>
  <si>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</si>
  <si>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</si>
  <si>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Мероприятия в области социальной политики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</si>
  <si>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</si>
  <si>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</si>
  <si>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</si>
  <si>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Социальные выплаты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</si>
  <si>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</si>
  <si>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</si>
  <si>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</si>
  <si>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</si>
  <si>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Обеспечение деятельности подведомственных учреждений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</si>
  <si>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</si>
  <si>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</si>
  <si>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</si>
  <si>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</si>
  <si>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</si>
  <si>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</si>
  <si>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</si>
  <si>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</si>
  <si>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</si>
  <si>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</si>
  <si>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</si>
  <si>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</si>
  <si>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</si>
  <si>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</si>
  <si>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</si>
  <si>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</si>
  <si>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</si>
  <si>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Подпрограмма "Доступная среда в городском округе город Салават Республики Башкортостан"</t>
  </si>
  <si>
    <t>Реализация мероприятий республиканской целевой программы «Доступная среда» на 2011-2015 годы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</si>
  <si>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</si>
  <si>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</si>
  <si>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</si>
  <si>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</si>
  <si>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</si>
  <si>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</si>
  <si>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</si>
  <si>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</si>
  <si>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</si>
  <si>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</si>
  <si>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</si>
  <si>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</si>
  <si>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</si>
  <si>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</si>
  <si>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</si>
  <si>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</si>
  <si>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</si>
  <si>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</si>
  <si>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</si>
  <si>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</si>
  <si>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</si>
  <si>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</si>
  <si>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</si>
  <si>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</si>
  <si>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Субсидии на софинансирование капитальных вложений в объекты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</si>
  <si>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</si>
  <si>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Переподготовка и повышение квалификации кадров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</si>
  <si>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</si>
  <si>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</si>
  <si>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</si>
  <si>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</si>
  <si>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</si>
  <si>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</si>
  <si>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Подпрограмма "Проведение кадастровых работ по межеванию земельных участков"</t>
  </si>
  <si>
    <t>Капитальные вложения в объекты недвижимого имущества государственной (муниципальной) собственности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</si>
  <si>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</si>
  <si>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Реализация комплекса мероприятий по формированию общей среды жизнедеятельности с учетом потребности инвалидов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</si>
  <si>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</si>
  <si>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Прочие выплаты по обязательствам государства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</si>
  <si>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</si>
  <si>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</si>
  <si>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</si>
  <si>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по выплате ежемесячного пособия на содержание детей, переданных на патронатное воспитание</t>
  </si>
  <si>
    <t>Субвенции по выплате вознаграждения, причитающегося патронатным воспитателям</t>
  </si>
  <si>
    <t>Муниципальная программа "Обеспечение общественной безопасности в городском округе город Салават Республики Башкортостан на 2015-2020 годы"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</si>
  <si>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</si>
  <si>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</si>
  <si>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</si>
  <si>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Приложение № 7</t>
  </si>
  <si>
    <t>Распределение бюджетных ассигнований городского округа город  Салават Республики Башкортостан на  2016 год по разделам, подразделам,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</si>
  <si>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Муниципальная программа "Экология и природные ресурсы городского округа город Салават Республики Башкортостан"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</si>
  <si>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</si>
  <si>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Мероприятия по благоустройству территорий населенных пунктов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</si>
  <si>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</si>
  <si>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Муниципальная программа "Социальная поддержка граждан  в  городском округе город Салават Республики Башкортостан"</t>
  </si>
  <si>
    <t>Муниципальная программа "Развитие торговли  в городском округе город Салават Республики Башкортостан"</t>
  </si>
  <si>
    <t>Подпрограмма "Обеспечение реализации  муниципальной программы "Экология и природные ресурсы городского округа город Салават Республики Башкортостан"</t>
  </si>
  <si>
    <t>Основное мероприятие "Руководство и управление образования"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</si>
  <si>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</si>
  <si>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Основное мероприятие "Управление реализацией и контроль за выполнением указанных подпрограмм"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</si>
  <si>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</si>
  <si>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Основное мероприятие "Капитальный ремонт зданий"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</si>
  <si>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</si>
  <si>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</si>
  <si>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</si>
  <si>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</si>
  <si>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</si>
  <si>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</si>
  <si>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</si>
  <si>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</si>
  <si>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Основное мероприятие "Выплата ежемесячного пособия на содержание детей, переданных на патронатное воспитание"</t>
  </si>
  <si>
    <t>Основное мероприятие "Выплата вознаграждения, причитающегося патронатным воспитателям"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</si>
  <si>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</si>
  <si>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"Обеспечение деятельности детско-юношеских спортивных школ"</t>
  </si>
  <si>
    <t xml:space="preserve">Реализация мероприятий республиканской целевой программы «Доступная среда» </t>
  </si>
  <si>
    <t>Основное мероприятие "Подготовка и повышение квалификации педагогических кадров"</t>
  </si>
  <si>
    <t>Основное мероприятие "Организация и обеспечение отдыха детей (за исключением организации отдыха детей в каникулярное время)</t>
  </si>
  <si>
    <t>Основное мероприятие "Организация и обеспечение отдыха детей-сирот и детей, оставшихся без попечения родителей"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</si>
  <si>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</si>
  <si>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</si>
  <si>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"Оказание психолого-педагогической и медико-социальной помощи населению"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</si>
  <si>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</si>
  <si>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</si>
  <si>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</si>
  <si>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</si>
  <si>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</si>
  <si>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</si>
  <si>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</si>
  <si>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</si>
  <si>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Основное мероприятие "Усиление социальной защиты и содействия в обеспечении социальных гарантий"</t>
  </si>
  <si>
    <t>Основное мероприятие "Развитие материально-технической базы"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</si>
  <si>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</si>
  <si>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r>
      <t>Основное мероприятие "Проведение и участие в городских, республиканских, всероссийских, международных конкурсах, смотрах, мероприятиях</t>
    </r>
    <r>
      <rPr>
        <b/>
        <i/>
        <sz val="10"/>
        <color indexed="8"/>
        <rFont val="Arial"/>
        <family val="2"/>
      </rPr>
      <t>"</t>
    </r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</si>
  <si>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</si>
  <si>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</si>
  <si>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Основное мероприятие "Проведение концертов и иных зрелищных мероприятий"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</si>
  <si>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</si>
  <si>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</si>
  <si>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</si>
  <si>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</si>
  <si>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"Проведение культурно-массовых мероприятий для детей, подростков, учащейся молодежи с целью пропаганды здорового образа жизни"</t>
  </si>
  <si>
    <t>Основное мероприятие "Лекционная антинаркотическая работа с учащимися"</t>
  </si>
  <si>
    <t xml:space="preserve">Основное мероприятие "Предоставление мер государственной поддержки многодетным семьям по бесплатному питанию учащихся" </t>
  </si>
  <si>
    <t xml:space="preserve"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 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</si>
  <si>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</si>
  <si>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</si>
  <si>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Основное мероприятие "Выплаты ежемесячного пособия на содержание ребенка в приемной семье"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</si>
  <si>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</si>
  <si>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</si>
  <si>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</si>
  <si>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Основное мероприятие "Обеспечение деятельности спортивных клубов и физкультурно-оздоровительных комплексов"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</si>
  <si>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</si>
  <si>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"Организация и проведение спортивного мероприятия "Лига дворовых чемпионов. Летний старт" под девизом спорт против наркотиков"</t>
  </si>
  <si>
    <t>Основное мероприятие "Осуществление деятельности по опеке и попечительству"</t>
  </si>
  <si>
    <t>Основное мероприятие "Осуществление деятельности комиссий по делам несовершеннолетних и защите их прав"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</si>
  <si>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</si>
  <si>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</si>
  <si>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Основное мероприятие "Обеспечение деятельности (оказание услуг) подведомственных учреждений"</t>
  </si>
  <si>
    <t xml:space="preserve"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 </t>
  </si>
  <si>
    <t>Основное мероприятие "Отдельные мероприятия в области автомобильного транспорта"</t>
  </si>
  <si>
    <t>Основное мероприятие "Субсидии организациям электротранспорта"</t>
  </si>
  <si>
    <t>Основное мероприятие " Дорожное хозяйство"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</si>
  <si>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</si>
  <si>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</si>
  <si>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</si>
  <si>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</si>
  <si>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"Благоустройство городских территорий"</t>
  </si>
  <si>
    <t>Основное мероприятие "Организация и содержание мест захоронения"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</si>
  <si>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</si>
  <si>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Основное мероприятие "Управление и контроль за реализацией программы"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</si>
  <si>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</si>
  <si>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</si>
  <si>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 Определение объема бюджетных ассигнований выделяемых из местного бюджета"</t>
  </si>
  <si>
    <t>Основное мероприятие" Разработка документации по планировке территории"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</si>
  <si>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</si>
  <si>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</si>
  <si>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99 0 00 00000</t>
  </si>
  <si>
    <t>99 0 00 02040</t>
  </si>
  <si>
    <t>01 0 00 00000</t>
  </si>
  <si>
    <t>01 Я 00 00000</t>
  </si>
  <si>
    <t>01 Я 01 00000</t>
  </si>
  <si>
    <t>01 Я 01 02040</t>
  </si>
  <si>
    <t>03 0 00 00000</t>
  </si>
  <si>
    <t>03 Я 00 00000</t>
  </si>
  <si>
    <t>03 Я 01 00000</t>
  </si>
  <si>
    <t>03 Я 01 02040</t>
  </si>
  <si>
    <t>07 0 00 00000</t>
  </si>
  <si>
    <t>07 Я 00 00000</t>
  </si>
  <si>
    <t>07 Я 01 00000</t>
  </si>
  <si>
    <t>07 Я 01 02040</t>
  </si>
  <si>
    <t>08 0 00 00000</t>
  </si>
  <si>
    <t>08 Я 00 00000</t>
  </si>
  <si>
    <t>08 Я 01 00000</t>
  </si>
  <si>
    <t>08 Я 01 02040</t>
  </si>
  <si>
    <t>10 Я 01 02040</t>
  </si>
  <si>
    <t>09 0 00 00000</t>
  </si>
  <si>
    <t>09 Я 00 00000</t>
  </si>
  <si>
    <t>09 Я 01 00000</t>
  </si>
  <si>
    <t>09 Я 01 02040</t>
  </si>
  <si>
    <t>10 0 00 00000</t>
  </si>
  <si>
    <t>10 Я 00 00000</t>
  </si>
  <si>
    <t>10 Я 01 00000</t>
  </si>
  <si>
    <t>13 0 00 00000</t>
  </si>
  <si>
    <t>13 Я 00 00000</t>
  </si>
  <si>
    <t>13 Я 01 00000</t>
  </si>
  <si>
    <t>13 Я 01 02040</t>
  </si>
  <si>
    <t>16 0 00 00000</t>
  </si>
  <si>
    <t>16 Я 00 00000</t>
  </si>
  <si>
    <t>16 Я 01 00000</t>
  </si>
  <si>
    <t>16 Я 01 02040</t>
  </si>
  <si>
    <t>99 0 00 02080</t>
  </si>
  <si>
    <t>99 0 00 00220</t>
  </si>
  <si>
    <t>02 0 00 00000</t>
  </si>
  <si>
    <t>02 1 00 00000</t>
  </si>
  <si>
    <t>02 1 01 00000</t>
  </si>
  <si>
    <t>02 1 01 07500</t>
  </si>
  <si>
    <t>03 Я 02 00000</t>
  </si>
  <si>
    <t>03 Я 02 02990</t>
  </si>
  <si>
    <t>06 0 00 00000</t>
  </si>
  <si>
    <t>06 2 00 00000</t>
  </si>
  <si>
    <t>06 2 01 00000</t>
  </si>
  <si>
    <t>06 2 01 09020</t>
  </si>
  <si>
    <t>07 Я 02 00000</t>
  </si>
  <si>
    <t>07 Я 02 02990</t>
  </si>
  <si>
    <t>08 7 00 00000</t>
  </si>
  <si>
    <t>08 7 06 00000</t>
  </si>
  <si>
    <t>08 7 06 73080</t>
  </si>
  <si>
    <t>08 7 07 00000</t>
  </si>
  <si>
    <t>08 7 07 73060</t>
  </si>
  <si>
    <t>99 0 00 02990</t>
  </si>
  <si>
    <t>99 0 00 09020</t>
  </si>
  <si>
    <t>99 0 00 09040</t>
  </si>
  <si>
    <t>99 0 00 73090</t>
  </si>
  <si>
    <t>99 0 00 92350</t>
  </si>
  <si>
    <t>02 1 02 00000</t>
  </si>
  <si>
    <t>02 1 02 03290</t>
  </si>
  <si>
    <t>02 3 00 00000</t>
  </si>
  <si>
    <t>02 3 01 00000</t>
  </si>
  <si>
    <t>02 3 01 03290</t>
  </si>
  <si>
    <t>02 4 00 00000</t>
  </si>
  <si>
    <t>02 4 01 00000</t>
  </si>
  <si>
    <t>02 4 01 03290</t>
  </si>
  <si>
    <t>99 0 00 73140</t>
  </si>
  <si>
    <t>03 1 00 0000</t>
  </si>
  <si>
    <t>03 1 01 00000</t>
  </si>
  <si>
    <t>03 1 01 63020</t>
  </si>
  <si>
    <t>03 1 02 00000</t>
  </si>
  <si>
    <t>03 1 02 63050</t>
  </si>
  <si>
    <t>03 2 00 00000</t>
  </si>
  <si>
    <t>03 2 01 00000</t>
  </si>
  <si>
    <t>03 2 01 03150</t>
  </si>
  <si>
    <t>03 2 02 00000</t>
  </si>
  <si>
    <t>03 2 02 72160</t>
  </si>
  <si>
    <t>04 0 00 00000</t>
  </si>
  <si>
    <t xml:space="preserve">04 0 01 00000 </t>
  </si>
  <si>
    <t>04 0 01 43450</t>
  </si>
  <si>
    <t>04 0 02 00000</t>
  </si>
  <si>
    <t>04 0 02 43450</t>
  </si>
  <si>
    <t>04 0 03 00000</t>
  </si>
  <si>
    <t>04 0 03 72120</t>
  </si>
  <si>
    <t>06 1 00 00000</t>
  </si>
  <si>
    <t>06 1 01 00000</t>
  </si>
  <si>
    <t>06 1 01 03380</t>
  </si>
  <si>
    <t>06 3 00 00000</t>
  </si>
  <si>
    <t>06 3 01 00000</t>
  </si>
  <si>
    <t>06 3 01 72110</t>
  </si>
  <si>
    <t>07 1 00 00000</t>
  </si>
  <si>
    <t>07 1 01 00000</t>
  </si>
  <si>
    <t>07 1 01 03530</t>
  </si>
  <si>
    <t>07 1 02 00000</t>
  </si>
  <si>
    <t>07 1 02 03610</t>
  </si>
  <si>
    <t>07 1 03 00000</t>
  </si>
  <si>
    <t>07 1 03 03610</t>
  </si>
  <si>
    <t>05 0 00 00000</t>
  </si>
  <si>
    <t>05 1 00 00000</t>
  </si>
  <si>
    <t>05 1 01 00000</t>
  </si>
  <si>
    <t>05 1 01 03560</t>
  </si>
  <si>
    <t>07 4 00 00000</t>
  </si>
  <si>
    <t>07 4 01 00000</t>
  </si>
  <si>
    <t>07 4 01 72400</t>
  </si>
  <si>
    <t>07 2 00 00000</t>
  </si>
  <si>
    <t>07 2 01 00000</t>
  </si>
  <si>
    <t>07 2 01 06050</t>
  </si>
  <si>
    <t>07 2 02 00000</t>
  </si>
  <si>
    <t>07 2 02 06400</t>
  </si>
  <si>
    <t>07 3 00 00000</t>
  </si>
  <si>
    <t>07 3 01 00000</t>
  </si>
  <si>
    <t>07 2 01 S6050</t>
  </si>
  <si>
    <t>07 Ж 00 00000</t>
  </si>
  <si>
    <t>07 Ж 01 00000</t>
  </si>
  <si>
    <t>07 Ж 01 L2150</t>
  </si>
  <si>
    <t>16 1 00 00000</t>
  </si>
  <si>
    <t>16 1 01 00000</t>
  </si>
  <si>
    <t>16 1 01 06050</t>
  </si>
  <si>
    <t>16 2 00 00000</t>
  </si>
  <si>
    <t>16 2 01 00000</t>
  </si>
  <si>
    <t>16 2 01 06050</t>
  </si>
  <si>
    <t>08 1 00 00000</t>
  </si>
  <si>
    <t>08 1 01 00000</t>
  </si>
  <si>
    <t>08 1 01 42090</t>
  </si>
  <si>
    <t>08 1 01 73020</t>
  </si>
  <si>
    <t>08 1 01 73300</t>
  </si>
  <si>
    <t>08 1 04 00000</t>
  </si>
  <si>
    <t>08 1 04 73030</t>
  </si>
  <si>
    <t>08 1 05 72010</t>
  </si>
  <si>
    <t>08 1 06 00000</t>
  </si>
  <si>
    <t>08 1 06 42090</t>
  </si>
  <si>
    <t>08 2 00 00000</t>
  </si>
  <si>
    <t>08 2 01 00000</t>
  </si>
  <si>
    <t>08 2 01 42190</t>
  </si>
  <si>
    <t>08 2 01 73040</t>
  </si>
  <si>
    <t>08 2 01 73310</t>
  </si>
  <si>
    <t>08 2 04 00000</t>
  </si>
  <si>
    <t>08 2 04 73050</t>
  </si>
  <si>
    <t>08 2 05 00000</t>
  </si>
  <si>
    <t>08 2 05 72010</t>
  </si>
  <si>
    <t>08 2 06 00000</t>
  </si>
  <si>
    <t>08 2 06 42190</t>
  </si>
  <si>
    <t>08 2 09 00000</t>
  </si>
  <si>
    <t>08 2 09 42190</t>
  </si>
  <si>
    <t>08 3 00 00000</t>
  </si>
  <si>
    <t>08 3 01 00000</t>
  </si>
  <si>
    <t>08 3 01 42390</t>
  </si>
  <si>
    <t>08 3 03 00000</t>
  </si>
  <si>
    <t>08 3 03 42390</t>
  </si>
  <si>
    <t>08 4 00 00000</t>
  </si>
  <si>
    <t>08 4 01 00000</t>
  </si>
  <si>
    <t>08 4 01 42390</t>
  </si>
  <si>
    <t>08 4 03 00000</t>
  </si>
  <si>
    <t>08 4 03 42390</t>
  </si>
  <si>
    <t>08 7 05 00000</t>
  </si>
  <si>
    <t>08 7 05 73100</t>
  </si>
  <si>
    <t>08 7 09 00000</t>
  </si>
  <si>
    <t>08 7 09 73220</t>
  </si>
  <si>
    <t>08 7 10 00000</t>
  </si>
  <si>
    <t>08 7 10 73230</t>
  </si>
  <si>
    <t>08 Ж 00 00000</t>
  </si>
  <si>
    <t>08 Ж 01 00000</t>
  </si>
  <si>
    <t>10 3 00 00000</t>
  </si>
  <si>
    <t>10 3 01 00000</t>
  </si>
  <si>
    <t>10 3 01 42390</t>
  </si>
  <si>
    <t>10 Ж 00 00000</t>
  </si>
  <si>
    <t>10 Ж 01 00000</t>
  </si>
  <si>
    <t>10 Ж 01 L2150</t>
  </si>
  <si>
    <t>08 Ж 01 L2150</t>
  </si>
  <si>
    <t>13 2 00 00000</t>
  </si>
  <si>
    <t>13 2 01 00000</t>
  </si>
  <si>
    <t>13 2 01 42390</t>
  </si>
  <si>
    <t>13 Ж 00 00000</t>
  </si>
  <si>
    <t>13 Ж 01 00000</t>
  </si>
  <si>
    <t>13 Ж 01 L2150</t>
  </si>
  <si>
    <t>08 6 00 00000</t>
  </si>
  <si>
    <t>08 6 04 00000</t>
  </si>
  <si>
    <t>08 6 04 42970</t>
  </si>
  <si>
    <t>08 Б 00 00000</t>
  </si>
  <si>
    <t>08 Б 01 00000</t>
  </si>
  <si>
    <t>08 Б 01 43240</t>
  </si>
  <si>
    <t>08 Б 01 73190</t>
  </si>
  <si>
    <t>08 Б 02 00000</t>
  </si>
  <si>
    <t>08 Б 02 73180</t>
  </si>
  <si>
    <t>08 Б 03 00000</t>
  </si>
  <si>
    <t>08 Б 03 43290</t>
  </si>
  <si>
    <t>08 Б 05 00000</t>
  </si>
  <si>
    <t>08 Б 05 43290</t>
  </si>
  <si>
    <t>09 1 00 00000</t>
  </si>
  <si>
    <t>09 1 01 00000</t>
  </si>
  <si>
    <t>09 1 01 43190</t>
  </si>
  <si>
    <t>09 1 02 00000</t>
  </si>
  <si>
    <t>09 1 02 43190</t>
  </si>
  <si>
    <t>09 2 00 00000</t>
  </si>
  <si>
    <t>09 2 01 00000</t>
  </si>
  <si>
    <t>09 2 01 43110</t>
  </si>
  <si>
    <t>09 2 02 00000</t>
  </si>
  <si>
    <t>09 2 02 43110</t>
  </si>
  <si>
    <t>09 2 03 00000</t>
  </si>
  <si>
    <t>09 2 03 43110</t>
  </si>
  <si>
    <t>09 2 04 00000</t>
  </si>
  <si>
    <t>09 2 04 43110</t>
  </si>
  <si>
    <t>09 Б 00 00000</t>
  </si>
  <si>
    <t>09 Б 01 00000</t>
  </si>
  <si>
    <t>09 Б 01 43240</t>
  </si>
  <si>
    <t>09 Л 00 00000</t>
  </si>
  <si>
    <t>09 Л 01 00000</t>
  </si>
  <si>
    <t>09 Л 01 43110</t>
  </si>
  <si>
    <t>13 Б 00 00000</t>
  </si>
  <si>
    <t>13 Б 01 00000</t>
  </si>
  <si>
    <t>13 Б 01 43240</t>
  </si>
  <si>
    <t>15 0 00 00000</t>
  </si>
  <si>
    <t>15 1 00 00000</t>
  </si>
  <si>
    <t>15 1 01 00000</t>
  </si>
  <si>
    <t>15 1 01 43110</t>
  </si>
  <si>
    <t>15 2 00 00000</t>
  </si>
  <si>
    <t>15 2 01 00000</t>
  </si>
  <si>
    <t>15 2 01 43110</t>
  </si>
  <si>
    <t>08 5 00 00000</t>
  </si>
  <si>
    <t>08 5 01 00000</t>
  </si>
  <si>
    <t>08 5 01 43590</t>
  </si>
  <si>
    <t>08 5 02 00000</t>
  </si>
  <si>
    <t>08 5 02 43590</t>
  </si>
  <si>
    <t>08 6 01 00000</t>
  </si>
  <si>
    <t>08 6 01 45290</t>
  </si>
  <si>
    <t>08 6 03 00000</t>
  </si>
  <si>
    <t>08 6 03 45290</t>
  </si>
  <si>
    <t>08 8 00 00000</t>
  </si>
  <si>
    <t>08 8 01 00000</t>
  </si>
  <si>
    <t>08 8 01 43690</t>
  </si>
  <si>
    <t>08 8 02 00000</t>
  </si>
  <si>
    <t>08 8 02 43690</t>
  </si>
  <si>
    <t>08 8 03 00000</t>
  </si>
  <si>
    <t>08 8 03 43690</t>
  </si>
  <si>
    <t>08 Я 01 45290</t>
  </si>
  <si>
    <t>08 Я 03 00000</t>
  </si>
  <si>
    <t>08 Я 03 45290</t>
  </si>
  <si>
    <t>09 Я 02 00000</t>
  </si>
  <si>
    <t>09 Я 02 45290</t>
  </si>
  <si>
    <t>15 1 01 43690</t>
  </si>
  <si>
    <t>15 2 01 43690</t>
  </si>
  <si>
    <t>10 1 00 00000</t>
  </si>
  <si>
    <t>10 1 01 00000</t>
  </si>
  <si>
    <t>10 1 01 45870</t>
  </si>
  <si>
    <t>10 1 03 00000</t>
  </si>
  <si>
    <t>10 1 03 44100</t>
  </si>
  <si>
    <t>10 4 00 00000</t>
  </si>
  <si>
    <t>10 4 01 00000</t>
  </si>
  <si>
    <t>10 4 01 45870</t>
  </si>
  <si>
    <t>10 5 00 00000</t>
  </si>
  <si>
    <t>10 5 01 00000</t>
  </si>
  <si>
    <t>10 5 01 44190</t>
  </si>
  <si>
    <t>10 6 00 00000</t>
  </si>
  <si>
    <t>10 6 01 00000</t>
  </si>
  <si>
    <t>10 6 01 44290</t>
  </si>
  <si>
    <t>15 2 01 45870</t>
  </si>
  <si>
    <t>10 Я 01 45290</t>
  </si>
  <si>
    <t>99 0 00 02300</t>
  </si>
  <si>
    <t>05 И 00 00000</t>
  </si>
  <si>
    <t>05 И 01 00000</t>
  </si>
  <si>
    <t>05 И 01 10470</t>
  </si>
  <si>
    <t>08 2 02 00000</t>
  </si>
  <si>
    <t>08 2 02 73160</t>
  </si>
  <si>
    <t>08 2 03 00000</t>
  </si>
  <si>
    <t>08 2 03 73170</t>
  </si>
  <si>
    <t>11 0 00 00000</t>
  </si>
  <si>
    <t>11 1 00 00000</t>
  </si>
  <si>
    <t>11 1 01 00000</t>
  </si>
  <si>
    <t>11 1 01 05870</t>
  </si>
  <si>
    <t>12 0 00 00000</t>
  </si>
  <si>
    <t>12 0 01 00000</t>
  </si>
  <si>
    <t>12 0 01 S2880</t>
  </si>
  <si>
    <t>13 И 00 00000</t>
  </si>
  <si>
    <t>13 И 01 00000</t>
  </si>
  <si>
    <t>13 И 01 10470</t>
  </si>
  <si>
    <t>99 0 00 10470</t>
  </si>
  <si>
    <t>08 1 03 00000</t>
  </si>
  <si>
    <t>08 1 03 73010</t>
  </si>
  <si>
    <t>08 7 01 00000</t>
  </si>
  <si>
    <t>08 7 01 52600</t>
  </si>
  <si>
    <t>08 7 02 00000</t>
  </si>
  <si>
    <t>08 7 02 73110</t>
  </si>
  <si>
    <t>08 7 03 00000</t>
  </si>
  <si>
    <t>08 7 03 73120</t>
  </si>
  <si>
    <t>08 7 04 00000</t>
  </si>
  <si>
    <t>08 7 04 73130</t>
  </si>
  <si>
    <t>08 7 08 00000</t>
  </si>
  <si>
    <t>08 7 08 73200</t>
  </si>
  <si>
    <t>08 7 08 73210</t>
  </si>
  <si>
    <t>13 1 00 00000</t>
  </si>
  <si>
    <t>13 1 02 00000</t>
  </si>
  <si>
    <t>13 1 02 48290</t>
  </si>
  <si>
    <t>13 1 01 00000</t>
  </si>
  <si>
    <t>13 1 01 41870</t>
  </si>
  <si>
    <t>15 2 01 41870</t>
  </si>
  <si>
    <t>13 Я 01 45290</t>
  </si>
  <si>
    <t>14 0 00 00000</t>
  </si>
  <si>
    <t>14 0 01 00000</t>
  </si>
  <si>
    <t>14 0 01 45990</t>
  </si>
  <si>
    <t>99 0 00 64450</t>
  </si>
  <si>
    <t>01 1 00 00000</t>
  </si>
  <si>
    <t>01 1 01 00000</t>
  </si>
  <si>
    <t>01 1 01 06530</t>
  </si>
  <si>
    <t>Основное мероприятие "Модернизация систем наружного освещения"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</si>
  <si>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</si>
  <si>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Основное мероприятие "Оценка недвижимости, признание прав и регулирование отношений по муниципальной собственности"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</si>
  <si>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</si>
  <si>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 xml:space="preserve">Основное мероприятие "Подготовка и участие в федеральных, республиканских и городских конкурсах,выставках,ярмарках и конкурсах профессионального мастерства" </t>
  </si>
  <si>
    <t>Основное мероприятие "Мероприятия по финансовой поддержке субъектов малого и среднего предпринимательства"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</si>
  <si>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</si>
  <si>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</t>
  </si>
  <si>
    <t>Основное мероприятие "Осуществление комплекса мероприятий по предупреждению правонарушений, бродяжничества, попрошайничества несовершеннолетними"</t>
  </si>
  <si>
    <t>Основное мероприятие "Проведение профилактических мероприятий, посвященных Международному дню борьбы с наркоманией и наркобизнесом"</t>
  </si>
  <si>
    <t>Основное мероприятие "Участие и проведение городских, республиканских, всероссийских мероприятий"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</si>
  <si>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</si>
  <si>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Основное мероприятие " Осуществление деятельности jобщественных организаций в городском округе город Салават Республики Башкортостан"</t>
  </si>
  <si>
    <t xml:space="preserve">Основное мероприятие "Организация выставления дополнительных постов в местах отдыха населения на воде на период купального сезона" </t>
  </si>
  <si>
    <t>08 1 05 00000</t>
  </si>
  <si>
    <t>Oосновное мероприятие "Процентные платежи по муниципальному долгу"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</si>
  <si>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</si>
  <si>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03 2 01 S2160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</si>
</sst>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7" fillId="32" borderId="0" xfId="0" applyFont="1" applyFill="1" applyAlignment="1">
      <alignment vertical="center" wrapText="1"/>
    </xf>
    <xf numFmtId="199" fontId="3" fillId="32" borderId="0" xfId="0" applyNumberFormat="1" applyFont="1" applyFill="1" applyAlignment="1">
      <alignment vertical="center" wrapText="1"/>
    </xf>
    <xf numFmtId="179" fontId="3" fillId="32" borderId="0" xfId="60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92" fontId="5" fillId="0" borderId="11" xfId="6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192" fontId="6" fillId="0" borderId="11" xfId="6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90" fontId="6" fillId="0" borderId="11" xfId="6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190" fontId="3" fillId="0" borderId="11" xfId="6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90" fontId="5" fillId="0" borderId="11" xfId="6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90" fontId="7" fillId="0" borderId="11" xfId="6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11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49" fontId="47" fillId="0" borderId="11" xfId="0" applyNumberFormat="1" applyFont="1" applyFill="1" applyBorder="1" applyAlignment="1">
      <alignment horizontal="center" vertical="center" shrinkToFit="1"/>
    </xf>
    <xf numFmtId="49" fontId="47" fillId="0" borderId="11" xfId="0" applyNumberFormat="1" applyFont="1" applyFill="1" applyBorder="1" applyAlignment="1">
      <alignment horizontal="center" vertical="center" wrapText="1"/>
    </xf>
    <xf numFmtId="190" fontId="47" fillId="0" borderId="11" xfId="6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192" fontId="7" fillId="0" borderId="11" xfId="6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shrinkToFit="1"/>
    </xf>
    <xf numFmtId="49" fontId="49" fillId="0" borderId="11" xfId="0" applyNumberFormat="1" applyFont="1" applyFill="1" applyBorder="1" applyAlignment="1">
      <alignment horizontal="center" vertical="center" wrapText="1"/>
    </xf>
    <xf numFmtId="190" fontId="49" fillId="0" borderId="11" xfId="60" applyNumberFormat="1" applyFont="1" applyFill="1" applyBorder="1" applyAlignment="1">
      <alignment horizontal="center" vertical="center" wrapText="1"/>
    </xf>
    <xf numFmtId="19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179" fontId="3" fillId="0" borderId="11" xfId="60" applyFont="1" applyFill="1" applyBorder="1" applyAlignment="1">
      <alignment horizontal="center" vertical="center" wrapText="1"/>
    </xf>
    <xf numFmtId="179" fontId="7" fillId="0" borderId="11" xfId="60" applyFont="1" applyFill="1" applyBorder="1" applyAlignment="1">
      <alignment horizontal="center" vertical="center" wrapText="1"/>
    </xf>
    <xf numFmtId="192" fontId="3" fillId="0" borderId="11" xfId="6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90" fontId="5" fillId="0" borderId="11" xfId="60" applyNumberFormat="1" applyFont="1" applyFill="1" applyBorder="1" applyAlignment="1">
      <alignment vertical="center" wrapText="1"/>
    </xf>
    <xf numFmtId="190" fontId="5" fillId="0" borderId="0" xfId="60" applyNumberFormat="1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190" fontId="3" fillId="32" borderId="11" xfId="6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1" name="Line 17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79086075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3" name="Line 20"/>
        <xdr:cNvSpPr>
          <a:spLocks/>
        </xdr:cNvSpPr>
      </xdr:nvSpPr>
      <xdr:spPr>
        <a:xfrm>
          <a:off x="6353175" y="790860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4" name="Line 22"/>
        <xdr:cNvSpPr>
          <a:spLocks/>
        </xdr:cNvSpPr>
      </xdr:nvSpPr>
      <xdr:spPr>
        <a:xfrm>
          <a:off x="6353175" y="790860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5" name="Line 24"/>
        <xdr:cNvSpPr>
          <a:spLocks/>
        </xdr:cNvSpPr>
      </xdr:nvSpPr>
      <xdr:spPr>
        <a:xfrm>
          <a:off x="6353175" y="790860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6" name="Line 25"/>
        <xdr:cNvSpPr>
          <a:spLocks/>
        </xdr:cNvSpPr>
      </xdr:nvSpPr>
      <xdr:spPr>
        <a:xfrm>
          <a:off x="6353175" y="790860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7" name="Line 26"/>
        <xdr:cNvSpPr>
          <a:spLocks/>
        </xdr:cNvSpPr>
      </xdr:nvSpPr>
      <xdr:spPr>
        <a:xfrm>
          <a:off x="6353175" y="790860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8" name="Line 54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9" name="Line 55"/>
        <xdr:cNvSpPr>
          <a:spLocks/>
        </xdr:cNvSpPr>
      </xdr:nvSpPr>
      <xdr:spPr>
        <a:xfrm>
          <a:off x="6715125" y="7908607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10" name="Line 56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11" name="Line 58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12" name="Line 59"/>
        <xdr:cNvSpPr>
          <a:spLocks/>
        </xdr:cNvSpPr>
      </xdr:nvSpPr>
      <xdr:spPr>
        <a:xfrm>
          <a:off x="6715125" y="7908607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13" name="Line 60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5</xdr:col>
      <xdr:colOff>0</xdr:colOff>
      <xdr:row>148</xdr:row>
      <xdr:rowOff>0</xdr:rowOff>
    </xdr:to>
    <xdr:sp>
      <xdr:nvSpPr>
        <xdr:cNvPr id="14" name="Line 83"/>
        <xdr:cNvSpPr>
          <a:spLocks/>
        </xdr:cNvSpPr>
      </xdr:nvSpPr>
      <xdr:spPr>
        <a:xfrm>
          <a:off x="7562850" y="6767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15" name="Line 87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16" name="Line 88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17" name="Line 90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18" name="Line 92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19" name="Line 93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20" name="Line 94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21" name="Line 95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22" name="Line 96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23" name="Line 112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24" name="Line 113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25" name="Line 114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26" name="Line 115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27" name="Line 116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28" name="Line 117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29" name="Line 118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30" name="Line 119"/>
        <xdr:cNvSpPr>
          <a:spLocks/>
        </xdr:cNvSpPr>
      </xdr:nvSpPr>
      <xdr:spPr>
        <a:xfrm>
          <a:off x="7562850" y="79086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31" name="Line 11"/>
        <xdr:cNvSpPr>
          <a:spLocks/>
        </xdr:cNvSpPr>
      </xdr:nvSpPr>
      <xdr:spPr>
        <a:xfrm>
          <a:off x="6353175" y="790860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32" name="Line 37"/>
        <xdr:cNvSpPr>
          <a:spLocks/>
        </xdr:cNvSpPr>
      </xdr:nvSpPr>
      <xdr:spPr>
        <a:xfrm>
          <a:off x="6353175" y="790860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33" name="Line 69"/>
        <xdr:cNvSpPr>
          <a:spLocks/>
        </xdr:cNvSpPr>
      </xdr:nvSpPr>
      <xdr:spPr>
        <a:xfrm>
          <a:off x="6715125" y="7908607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34" name="Line 27"/>
        <xdr:cNvSpPr>
          <a:spLocks/>
        </xdr:cNvSpPr>
      </xdr:nvSpPr>
      <xdr:spPr>
        <a:xfrm>
          <a:off x="6353175" y="790860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35" name="Line 1"/>
        <xdr:cNvSpPr>
          <a:spLocks/>
        </xdr:cNvSpPr>
      </xdr:nvSpPr>
      <xdr:spPr>
        <a:xfrm>
          <a:off x="6734175" y="79086075"/>
          <a:ext cx="828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36" name="Line 11"/>
        <xdr:cNvSpPr>
          <a:spLocks/>
        </xdr:cNvSpPr>
      </xdr:nvSpPr>
      <xdr:spPr>
        <a:xfrm>
          <a:off x="6353175" y="790860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37" name="Line 20"/>
        <xdr:cNvSpPr>
          <a:spLocks/>
        </xdr:cNvSpPr>
      </xdr:nvSpPr>
      <xdr:spPr>
        <a:xfrm>
          <a:off x="6353175" y="790860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38" name="Line 11"/>
        <xdr:cNvSpPr>
          <a:spLocks/>
        </xdr:cNvSpPr>
      </xdr:nvSpPr>
      <xdr:spPr>
        <a:xfrm>
          <a:off x="6353175" y="790860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39" name="Line 8"/>
        <xdr:cNvSpPr>
          <a:spLocks/>
        </xdr:cNvSpPr>
      </xdr:nvSpPr>
      <xdr:spPr>
        <a:xfrm>
          <a:off x="6924675" y="7908607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40" name="Line 27"/>
        <xdr:cNvSpPr>
          <a:spLocks/>
        </xdr:cNvSpPr>
      </xdr:nvSpPr>
      <xdr:spPr>
        <a:xfrm>
          <a:off x="6353175" y="790860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178</xdr:row>
      <xdr:rowOff>0</xdr:rowOff>
    </xdr:from>
    <xdr:to>
      <xdr:col>0</xdr:col>
      <xdr:colOff>590550</xdr:colOff>
      <xdr:row>178</xdr:row>
      <xdr:rowOff>0</xdr:rowOff>
    </xdr:to>
    <xdr:sp>
      <xdr:nvSpPr>
        <xdr:cNvPr id="41" name="Line 9"/>
        <xdr:cNvSpPr>
          <a:spLocks/>
        </xdr:cNvSpPr>
      </xdr:nvSpPr>
      <xdr:spPr>
        <a:xfrm>
          <a:off x="95250" y="790860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0</xdr:colOff>
      <xdr:row>178</xdr:row>
      <xdr:rowOff>0</xdr:rowOff>
    </xdr:to>
    <xdr:sp>
      <xdr:nvSpPr>
        <xdr:cNvPr id="42" name="Line 22"/>
        <xdr:cNvSpPr>
          <a:spLocks/>
        </xdr:cNvSpPr>
      </xdr:nvSpPr>
      <xdr:spPr>
        <a:xfrm>
          <a:off x="6353175" y="790860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562</xdr:row>
      <xdr:rowOff>0</xdr:rowOff>
    </xdr:from>
    <xdr:to>
      <xdr:col>5</xdr:col>
      <xdr:colOff>0</xdr:colOff>
      <xdr:row>562</xdr:row>
      <xdr:rowOff>0</xdr:rowOff>
    </xdr:to>
    <xdr:sp>
      <xdr:nvSpPr>
        <xdr:cNvPr id="43" name="Line 8"/>
        <xdr:cNvSpPr>
          <a:spLocks/>
        </xdr:cNvSpPr>
      </xdr:nvSpPr>
      <xdr:spPr>
        <a:xfrm>
          <a:off x="6924675" y="28436887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562</xdr:row>
      <xdr:rowOff>0</xdr:rowOff>
    </xdr:from>
    <xdr:to>
      <xdr:col>1</xdr:col>
      <xdr:colOff>504825</xdr:colOff>
      <xdr:row>562</xdr:row>
      <xdr:rowOff>0</xdr:rowOff>
    </xdr:to>
    <xdr:sp>
      <xdr:nvSpPr>
        <xdr:cNvPr id="44" name="Line 2"/>
        <xdr:cNvSpPr>
          <a:spLocks/>
        </xdr:cNvSpPr>
      </xdr:nvSpPr>
      <xdr:spPr>
        <a:xfrm>
          <a:off x="3914775" y="2843688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562</xdr:row>
      <xdr:rowOff>0</xdr:rowOff>
    </xdr:from>
    <xdr:to>
      <xdr:col>5</xdr:col>
      <xdr:colOff>0</xdr:colOff>
      <xdr:row>562</xdr:row>
      <xdr:rowOff>0</xdr:rowOff>
    </xdr:to>
    <xdr:sp>
      <xdr:nvSpPr>
        <xdr:cNvPr id="45" name="Line 3"/>
        <xdr:cNvSpPr>
          <a:spLocks/>
        </xdr:cNvSpPr>
      </xdr:nvSpPr>
      <xdr:spPr>
        <a:xfrm>
          <a:off x="6353175" y="2843688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581" sqref="E581"/>
    </sheetView>
  </sheetViews>
  <sheetFormatPr defaultColWidth="9.00390625" defaultRowHeight="12.75"/>
  <cols>
    <col min="1" max="1" width="47.75390625" style="8" customWidth="1"/>
    <col min="2" max="2" width="11.625" style="69" customWidth="1"/>
    <col min="3" max="3" width="16.75390625" style="69" customWidth="1"/>
    <col min="4" max="4" width="7.25390625" style="69" customWidth="1"/>
    <col min="5" max="5" width="15.875" style="70" customWidth="1"/>
    <col min="6" max="6" width="9.125" style="2" customWidth="1"/>
    <col min="7" max="7" width="11.25390625" style="2" bestFit="1" customWidth="1"/>
    <col min="8" max="16384" width="9.125" style="2" customWidth="1"/>
  </cols>
  <sheetData>
    <row r="1" spans="2:5" ht="12.75">
      <c r="B1" s="77" t="s">
        <v>239</v>
      </c>
      <c r="C1" s="77"/>
      <c r="D1" s="77"/>
      <c r="E1" s="77"/>
    </row>
    <row r="2" spans="2:5" ht="12.75">
      <c r="B2" s="79" t="s">
        <v>19</v>
      </c>
      <c r="C2" s="79"/>
      <c r="D2" s="79"/>
      <c r="E2" s="79"/>
    </row>
    <row r="3" spans="2:5" ht="12.75">
      <c r="B3" s="79" t="s">
        <v>20</v>
      </c>
      <c r="C3" s="79"/>
      <c r="D3" s="79"/>
      <c r="E3" s="79"/>
    </row>
    <row r="4" spans="2:5" ht="12.75">
      <c r="B4" s="9"/>
      <c r="C4" s="9"/>
      <c r="D4" s="9"/>
      <c r="E4" s="9"/>
    </row>
    <row r="5" spans="1:5" ht="76.5" customHeight="1">
      <c r="A5" s="78" t="s">
        <v>240</v>
      </c>
      <c r="B5" s="78"/>
      <c r="C5" s="78"/>
      <c r="D5" s="78"/>
      <c r="E5" s="78"/>
    </row>
    <row r="7" spans="2:5" ht="12.75">
      <c r="B7" s="10"/>
      <c r="C7" s="11"/>
      <c r="D7" s="11"/>
      <c r="E7" s="12" t="s">
        <v>22</v>
      </c>
    </row>
    <row r="8" spans="1:5" s="3" customFormat="1" ht="12.75">
      <c r="A8" s="13" t="s">
        <v>1</v>
      </c>
      <c r="B8" s="13" t="s">
        <v>36</v>
      </c>
      <c r="C8" s="13" t="s">
        <v>77</v>
      </c>
      <c r="D8" s="13" t="s">
        <v>78</v>
      </c>
      <c r="E8" s="14" t="s">
        <v>21</v>
      </c>
    </row>
    <row r="9" spans="1:5" s="3" customFormat="1" ht="12.75">
      <c r="A9" s="13">
        <v>1</v>
      </c>
      <c r="B9" s="13" t="s">
        <v>68</v>
      </c>
      <c r="C9" s="13" t="s">
        <v>75</v>
      </c>
      <c r="D9" s="13" t="s">
        <v>76</v>
      </c>
      <c r="E9" s="14">
        <v>5</v>
      </c>
    </row>
    <row r="10" spans="1:6" ht="12.75">
      <c r="A10" s="15" t="s">
        <v>2</v>
      </c>
      <c r="B10" s="16"/>
      <c r="C10" s="16"/>
      <c r="D10" s="16"/>
      <c r="E10" s="17">
        <f>E11+E128+E142+E188+E238+E440+E479+E541+E570+E580</f>
        <v>2116932.8000000007</v>
      </c>
      <c r="F10" s="6">
        <f>E10-2116932.8</f>
        <v>0</v>
      </c>
    </row>
    <row r="11" spans="1:5" s="4" customFormat="1" ht="12.75">
      <c r="A11" s="18" t="s">
        <v>69</v>
      </c>
      <c r="B11" s="19" t="s">
        <v>35</v>
      </c>
      <c r="C11" s="19"/>
      <c r="D11" s="19"/>
      <c r="E11" s="17">
        <f>E12+E18+E78+E84+E75</f>
        <v>158912</v>
      </c>
    </row>
    <row r="12" spans="1:5" s="4" customFormat="1" ht="63.75">
      <c r="A12" s="20" t="s">
        <v>16</v>
      </c>
      <c r="B12" s="21" t="s">
        <v>45</v>
      </c>
      <c r="C12" s="21"/>
      <c r="D12" s="21"/>
      <c r="E12" s="22">
        <f>E13</f>
        <v>6026.6</v>
      </c>
    </row>
    <row r="13" spans="1:5" s="4" customFormat="1" ht="12.75">
      <c r="A13" s="23" t="s">
        <v>86</v>
      </c>
      <c r="B13" s="19" t="s">
        <v>45</v>
      </c>
      <c r="C13" s="24" t="s">
        <v>327</v>
      </c>
      <c r="D13" s="25"/>
      <c r="E13" s="26">
        <f>E14</f>
        <v>6026.6</v>
      </c>
    </row>
    <row r="14" spans="1:5" s="4" customFormat="1" ht="25.5">
      <c r="A14" s="27" t="s">
        <v>87</v>
      </c>
      <c r="B14" s="28" t="s">
        <v>45</v>
      </c>
      <c r="C14" s="13" t="s">
        <v>328</v>
      </c>
      <c r="D14" s="13"/>
      <c r="E14" s="29">
        <f>E15+E16+E17</f>
        <v>6026.6</v>
      </c>
    </row>
    <row r="15" spans="1:5" s="4" customFormat="1" ht="63.75">
      <c r="A15" s="27" t="s">
        <v>80</v>
      </c>
      <c r="B15" s="28" t="s">
        <v>45</v>
      </c>
      <c r="C15" s="13" t="s">
        <v>328</v>
      </c>
      <c r="D15" s="13" t="s">
        <v>83</v>
      </c>
      <c r="E15" s="29">
        <f>1843.9+1782.7</f>
        <v>3626.6000000000004</v>
      </c>
    </row>
    <row r="16" spans="1:5" s="4" customFormat="1" ht="25.5">
      <c r="A16" s="30" t="s">
        <v>81</v>
      </c>
      <c r="B16" s="28" t="s">
        <v>45</v>
      </c>
      <c r="C16" s="13" t="s">
        <v>328</v>
      </c>
      <c r="D16" s="13" t="s">
        <v>84</v>
      </c>
      <c r="E16" s="29">
        <f>1669+730</f>
        <v>2399</v>
      </c>
    </row>
    <row r="17" spans="1:5" s="4" customFormat="1" ht="12.75">
      <c r="A17" s="31" t="s">
        <v>82</v>
      </c>
      <c r="B17" s="28" t="s">
        <v>45</v>
      </c>
      <c r="C17" s="13" t="s">
        <v>328</v>
      </c>
      <c r="D17" s="13" t="s">
        <v>85</v>
      </c>
      <c r="E17" s="29">
        <v>1</v>
      </c>
    </row>
    <row r="18" spans="1:5" s="4" customFormat="1" ht="63.75">
      <c r="A18" s="20" t="s">
        <v>70</v>
      </c>
      <c r="B18" s="21" t="s">
        <v>32</v>
      </c>
      <c r="C18" s="21"/>
      <c r="D18" s="21"/>
      <c r="E18" s="26">
        <f>E19+E26+E32+E38+E44+E50+E56+E68+E62</f>
        <v>70437.3</v>
      </c>
    </row>
    <row r="19" spans="1:5" s="4" customFormat="1" ht="51">
      <c r="A19" s="32" t="s">
        <v>91</v>
      </c>
      <c r="B19" s="19" t="s">
        <v>32</v>
      </c>
      <c r="C19" s="19" t="s">
        <v>329</v>
      </c>
      <c r="D19" s="28"/>
      <c r="E19" s="33">
        <f>E20</f>
        <v>12007.8</v>
      </c>
    </row>
    <row r="20" spans="1:5" s="4" customFormat="1" ht="63" customHeight="1">
      <c r="A20" s="34" t="s">
        <v>180</v>
      </c>
      <c r="B20" s="28" t="s">
        <v>32</v>
      </c>
      <c r="C20" s="35" t="s">
        <v>330</v>
      </c>
      <c r="D20" s="35"/>
      <c r="E20" s="36">
        <f>E21</f>
        <v>12007.8</v>
      </c>
    </row>
    <row r="21" spans="1:5" s="4" customFormat="1" ht="38.25">
      <c r="A21" s="34" t="s">
        <v>250</v>
      </c>
      <c r="B21" s="28" t="s">
        <v>32</v>
      </c>
      <c r="C21" s="35" t="s">
        <v>331</v>
      </c>
      <c r="D21" s="35"/>
      <c r="E21" s="36">
        <f>E22+E23+E24+E25</f>
        <v>12007.8</v>
      </c>
    </row>
    <row r="22" spans="1:5" s="4" customFormat="1" ht="25.5">
      <c r="A22" s="37" t="s">
        <v>87</v>
      </c>
      <c r="B22" s="28" t="s">
        <v>32</v>
      </c>
      <c r="C22" s="13" t="s">
        <v>332</v>
      </c>
      <c r="D22" s="13" t="s">
        <v>83</v>
      </c>
      <c r="E22" s="29">
        <v>7989.3</v>
      </c>
    </row>
    <row r="23" spans="1:5" s="4" customFormat="1" ht="25.5">
      <c r="A23" s="30" t="s">
        <v>81</v>
      </c>
      <c r="B23" s="28" t="s">
        <v>32</v>
      </c>
      <c r="C23" s="13" t="s">
        <v>332</v>
      </c>
      <c r="D23" s="13" t="s">
        <v>84</v>
      </c>
      <c r="E23" s="29">
        <v>3963</v>
      </c>
    </row>
    <row r="24" spans="1:5" s="4" customFormat="1" ht="25.5">
      <c r="A24" s="30" t="s">
        <v>88</v>
      </c>
      <c r="B24" s="28" t="s">
        <v>32</v>
      </c>
      <c r="C24" s="13" t="s">
        <v>332</v>
      </c>
      <c r="D24" s="13" t="s">
        <v>89</v>
      </c>
      <c r="E24" s="29">
        <v>41.5</v>
      </c>
    </row>
    <row r="25" spans="1:5" s="4" customFormat="1" ht="12.75">
      <c r="A25" s="31" t="s">
        <v>82</v>
      </c>
      <c r="B25" s="28" t="s">
        <v>32</v>
      </c>
      <c r="C25" s="13" t="s">
        <v>332</v>
      </c>
      <c r="D25" s="13" t="s">
        <v>85</v>
      </c>
      <c r="E25" s="29">
        <v>14</v>
      </c>
    </row>
    <row r="26" spans="1:5" s="4" customFormat="1" ht="38.25">
      <c r="A26" s="32" t="s">
        <v>92</v>
      </c>
      <c r="B26" s="19" t="s">
        <v>32</v>
      </c>
      <c r="C26" s="16" t="s">
        <v>333</v>
      </c>
      <c r="D26" s="13"/>
      <c r="E26" s="33">
        <f>E27</f>
        <v>1894.5</v>
      </c>
    </row>
    <row r="27" spans="1:5" s="4" customFormat="1" ht="57" customHeight="1">
      <c r="A27" s="34" t="s">
        <v>90</v>
      </c>
      <c r="B27" s="28" t="s">
        <v>32</v>
      </c>
      <c r="C27" s="35" t="s">
        <v>334</v>
      </c>
      <c r="D27" s="35"/>
      <c r="E27" s="36">
        <f>E28</f>
        <v>1894.5</v>
      </c>
    </row>
    <row r="28" spans="1:5" s="4" customFormat="1" ht="38.25">
      <c r="A28" s="34" t="s">
        <v>250</v>
      </c>
      <c r="B28" s="28" t="s">
        <v>32</v>
      </c>
      <c r="C28" s="35" t="s">
        <v>335</v>
      </c>
      <c r="D28" s="35"/>
      <c r="E28" s="36">
        <f>E29</f>
        <v>1894.5</v>
      </c>
    </row>
    <row r="29" spans="1:5" s="4" customFormat="1" ht="25.5">
      <c r="A29" s="38" t="s">
        <v>87</v>
      </c>
      <c r="B29" s="28" t="s">
        <v>32</v>
      </c>
      <c r="C29" s="13" t="s">
        <v>336</v>
      </c>
      <c r="D29" s="13"/>
      <c r="E29" s="29">
        <f>E30+E31</f>
        <v>1894.5</v>
      </c>
    </row>
    <row r="30" spans="1:5" s="4" customFormat="1" ht="63.75">
      <c r="A30" s="27" t="s">
        <v>80</v>
      </c>
      <c r="B30" s="28" t="s">
        <v>32</v>
      </c>
      <c r="C30" s="13" t="s">
        <v>336</v>
      </c>
      <c r="D30" s="13" t="s">
        <v>83</v>
      </c>
      <c r="E30" s="29">
        <v>1508.5</v>
      </c>
    </row>
    <row r="31" spans="1:5" s="4" customFormat="1" ht="25.5">
      <c r="A31" s="30" t="s">
        <v>81</v>
      </c>
      <c r="B31" s="28" t="s">
        <v>32</v>
      </c>
      <c r="C31" s="13" t="s">
        <v>336</v>
      </c>
      <c r="D31" s="13" t="s">
        <v>84</v>
      </c>
      <c r="E31" s="29">
        <v>386</v>
      </c>
    </row>
    <row r="32" spans="1:5" s="4" customFormat="1" ht="51">
      <c r="A32" s="32" t="s">
        <v>93</v>
      </c>
      <c r="B32" s="19" t="s">
        <v>32</v>
      </c>
      <c r="C32" s="16" t="s">
        <v>337</v>
      </c>
      <c r="D32" s="13"/>
      <c r="E32" s="33">
        <f>E33</f>
        <v>1481.3</v>
      </c>
    </row>
    <row r="33" spans="1:5" s="4" customFormat="1" ht="51">
      <c r="A33" s="34" t="s">
        <v>94</v>
      </c>
      <c r="B33" s="28" t="s">
        <v>32</v>
      </c>
      <c r="C33" s="35" t="s">
        <v>338</v>
      </c>
      <c r="D33" s="35"/>
      <c r="E33" s="36">
        <f>E34</f>
        <v>1481.3</v>
      </c>
    </row>
    <row r="34" spans="1:5" s="4" customFormat="1" ht="38.25">
      <c r="A34" s="34" t="s">
        <v>250</v>
      </c>
      <c r="B34" s="28" t="s">
        <v>32</v>
      </c>
      <c r="C34" s="35" t="s">
        <v>339</v>
      </c>
      <c r="D34" s="35"/>
      <c r="E34" s="36">
        <f>E35</f>
        <v>1481.3</v>
      </c>
    </row>
    <row r="35" spans="1:5" s="4" customFormat="1" ht="25.5">
      <c r="A35" s="27" t="s">
        <v>87</v>
      </c>
      <c r="B35" s="28" t="s">
        <v>32</v>
      </c>
      <c r="C35" s="13" t="s">
        <v>340</v>
      </c>
      <c r="D35" s="13"/>
      <c r="E35" s="29">
        <f>E36+E37</f>
        <v>1481.3</v>
      </c>
    </row>
    <row r="36" spans="1:5" s="4" customFormat="1" ht="63.75">
      <c r="A36" s="27" t="s">
        <v>80</v>
      </c>
      <c r="B36" s="28" t="s">
        <v>32</v>
      </c>
      <c r="C36" s="13" t="s">
        <v>340</v>
      </c>
      <c r="D36" s="13" t="s">
        <v>83</v>
      </c>
      <c r="E36" s="29">
        <f>1555.3-360</f>
        <v>1195.3</v>
      </c>
    </row>
    <row r="37" spans="1:5" s="4" customFormat="1" ht="25.5">
      <c r="A37" s="30" t="s">
        <v>81</v>
      </c>
      <c r="B37" s="28" t="s">
        <v>32</v>
      </c>
      <c r="C37" s="13" t="s">
        <v>340</v>
      </c>
      <c r="D37" s="13" t="s">
        <v>84</v>
      </c>
      <c r="E37" s="29">
        <f>370-84</f>
        <v>286</v>
      </c>
    </row>
    <row r="38" spans="1:5" s="4" customFormat="1" ht="38.25">
      <c r="A38" s="39" t="s">
        <v>199</v>
      </c>
      <c r="B38" s="19" t="s">
        <v>32</v>
      </c>
      <c r="C38" s="19" t="s">
        <v>341</v>
      </c>
      <c r="D38" s="28"/>
      <c r="E38" s="33">
        <f>E39</f>
        <v>2998.2</v>
      </c>
    </row>
    <row r="39" spans="1:5" s="4" customFormat="1" ht="47.25" customHeight="1">
      <c r="A39" s="40" t="s">
        <v>200</v>
      </c>
      <c r="B39" s="41" t="s">
        <v>32</v>
      </c>
      <c r="C39" s="35" t="s">
        <v>342</v>
      </c>
      <c r="D39" s="35"/>
      <c r="E39" s="36">
        <f>E41</f>
        <v>2998.2</v>
      </c>
    </row>
    <row r="40" spans="1:5" s="4" customFormat="1" ht="25.5">
      <c r="A40" s="40" t="s">
        <v>248</v>
      </c>
      <c r="B40" s="41" t="s">
        <v>32</v>
      </c>
      <c r="C40" s="35" t="s">
        <v>343</v>
      </c>
      <c r="D40" s="35"/>
      <c r="E40" s="36">
        <f>E41</f>
        <v>2998.2</v>
      </c>
    </row>
    <row r="41" spans="1:5" s="4" customFormat="1" ht="25.5">
      <c r="A41" s="37" t="s">
        <v>87</v>
      </c>
      <c r="B41" s="28" t="s">
        <v>32</v>
      </c>
      <c r="C41" s="13" t="s">
        <v>344</v>
      </c>
      <c r="D41" s="42"/>
      <c r="E41" s="29">
        <f>E42+E43</f>
        <v>2998.2</v>
      </c>
    </row>
    <row r="42" spans="1:5" s="4" customFormat="1" ht="63.75">
      <c r="A42" s="27" t="s">
        <v>80</v>
      </c>
      <c r="B42" s="28" t="s">
        <v>32</v>
      </c>
      <c r="C42" s="13" t="s">
        <v>344</v>
      </c>
      <c r="D42" s="13" t="s">
        <v>83</v>
      </c>
      <c r="E42" s="29">
        <v>2419.2</v>
      </c>
    </row>
    <row r="43" spans="1:5" s="4" customFormat="1" ht="25.5">
      <c r="A43" s="30" t="s">
        <v>81</v>
      </c>
      <c r="B43" s="28" t="s">
        <v>32</v>
      </c>
      <c r="C43" s="13" t="s">
        <v>344</v>
      </c>
      <c r="D43" s="13" t="s">
        <v>84</v>
      </c>
      <c r="E43" s="29">
        <v>579</v>
      </c>
    </row>
    <row r="44" spans="1:5" s="4" customFormat="1" ht="38.25">
      <c r="A44" s="43" t="s">
        <v>201</v>
      </c>
      <c r="B44" s="19" t="s">
        <v>32</v>
      </c>
      <c r="C44" s="19" t="s">
        <v>346</v>
      </c>
      <c r="D44" s="19"/>
      <c r="E44" s="33">
        <f>E45</f>
        <v>1043.4</v>
      </c>
    </row>
    <row r="45" spans="1:5" s="4" customFormat="1" ht="51">
      <c r="A45" s="34" t="s">
        <v>202</v>
      </c>
      <c r="B45" s="28" t="s">
        <v>32</v>
      </c>
      <c r="C45" s="35" t="s">
        <v>347</v>
      </c>
      <c r="D45" s="44"/>
      <c r="E45" s="36">
        <f>E47</f>
        <v>1043.4</v>
      </c>
    </row>
    <row r="46" spans="1:5" s="4" customFormat="1" ht="38.25">
      <c r="A46" s="34" t="s">
        <v>250</v>
      </c>
      <c r="B46" s="41" t="s">
        <v>32</v>
      </c>
      <c r="C46" s="35" t="s">
        <v>348</v>
      </c>
      <c r="D46" s="44"/>
      <c r="E46" s="36">
        <f>E47</f>
        <v>1043.4</v>
      </c>
    </row>
    <row r="47" spans="1:5" s="4" customFormat="1" ht="25.5">
      <c r="A47" s="37" t="s">
        <v>87</v>
      </c>
      <c r="B47" s="28" t="s">
        <v>32</v>
      </c>
      <c r="C47" s="13" t="s">
        <v>349</v>
      </c>
      <c r="D47" s="13"/>
      <c r="E47" s="29">
        <f>E48+E49</f>
        <v>1043.4</v>
      </c>
    </row>
    <row r="48" spans="1:5" s="4" customFormat="1" ht="63.75">
      <c r="A48" s="27" t="s">
        <v>80</v>
      </c>
      <c r="B48" s="28" t="s">
        <v>32</v>
      </c>
      <c r="C48" s="13" t="s">
        <v>349</v>
      </c>
      <c r="D48" s="13" t="s">
        <v>83</v>
      </c>
      <c r="E48" s="29">
        <v>839.4</v>
      </c>
    </row>
    <row r="49" spans="1:5" s="4" customFormat="1" ht="25.5">
      <c r="A49" s="30" t="s">
        <v>81</v>
      </c>
      <c r="B49" s="28" t="s">
        <v>32</v>
      </c>
      <c r="C49" s="13" t="s">
        <v>349</v>
      </c>
      <c r="D49" s="13" t="s">
        <v>84</v>
      </c>
      <c r="E49" s="29">
        <v>204</v>
      </c>
    </row>
    <row r="50" spans="1:5" s="4" customFormat="1" ht="38.25">
      <c r="A50" s="45" t="s">
        <v>203</v>
      </c>
      <c r="B50" s="19" t="s">
        <v>32</v>
      </c>
      <c r="C50" s="19" t="s">
        <v>350</v>
      </c>
      <c r="D50" s="19"/>
      <c r="E50" s="33">
        <f>E51</f>
        <v>1043.4</v>
      </c>
    </row>
    <row r="51" spans="1:5" s="4" customFormat="1" ht="51">
      <c r="A51" s="46" t="s">
        <v>204</v>
      </c>
      <c r="B51" s="28" t="s">
        <v>32</v>
      </c>
      <c r="C51" s="35" t="s">
        <v>351</v>
      </c>
      <c r="D51" s="44"/>
      <c r="E51" s="36">
        <f>E53</f>
        <v>1043.4</v>
      </c>
    </row>
    <row r="52" spans="1:5" s="4" customFormat="1" ht="51">
      <c r="A52" s="46" t="s">
        <v>249</v>
      </c>
      <c r="B52" s="28" t="s">
        <v>32</v>
      </c>
      <c r="C52" s="35" t="s">
        <v>352</v>
      </c>
      <c r="D52" s="44"/>
      <c r="E52" s="36">
        <f>E53</f>
        <v>1043.4</v>
      </c>
    </row>
    <row r="53" spans="1:5" s="4" customFormat="1" ht="25.5">
      <c r="A53" s="38" t="s">
        <v>87</v>
      </c>
      <c r="B53" s="28" t="s">
        <v>32</v>
      </c>
      <c r="C53" s="13" t="s">
        <v>345</v>
      </c>
      <c r="D53" s="13"/>
      <c r="E53" s="29">
        <f>E54+E55</f>
        <v>1043.4</v>
      </c>
    </row>
    <row r="54" spans="1:5" s="4" customFormat="1" ht="63.75">
      <c r="A54" s="27" t="s">
        <v>80</v>
      </c>
      <c r="B54" s="28" t="s">
        <v>32</v>
      </c>
      <c r="C54" s="13" t="s">
        <v>345</v>
      </c>
      <c r="D54" s="13" t="s">
        <v>83</v>
      </c>
      <c r="E54" s="29">
        <v>839.4</v>
      </c>
    </row>
    <row r="55" spans="1:5" s="4" customFormat="1" ht="25.5">
      <c r="A55" s="30" t="s">
        <v>81</v>
      </c>
      <c r="B55" s="28" t="s">
        <v>32</v>
      </c>
      <c r="C55" s="13" t="s">
        <v>345</v>
      </c>
      <c r="D55" s="13" t="s">
        <v>84</v>
      </c>
      <c r="E55" s="29">
        <v>204</v>
      </c>
    </row>
    <row r="56" spans="1:5" s="4" customFormat="1" ht="52.5" customHeight="1">
      <c r="A56" s="43" t="s">
        <v>205</v>
      </c>
      <c r="B56" s="19" t="s">
        <v>32</v>
      </c>
      <c r="C56" s="19" t="s">
        <v>353</v>
      </c>
      <c r="D56" s="19"/>
      <c r="E56" s="33">
        <f>E57</f>
        <v>1043.4</v>
      </c>
    </row>
    <row r="57" spans="1:5" s="4" customFormat="1" ht="51">
      <c r="A57" s="34" t="s">
        <v>206</v>
      </c>
      <c r="B57" s="28" t="s">
        <v>32</v>
      </c>
      <c r="C57" s="35" t="s">
        <v>354</v>
      </c>
      <c r="D57" s="44"/>
      <c r="E57" s="36">
        <f>E59</f>
        <v>1043.4</v>
      </c>
    </row>
    <row r="58" spans="1:5" s="4" customFormat="1" ht="34.5" customHeight="1">
      <c r="A58" s="34" t="s">
        <v>250</v>
      </c>
      <c r="B58" s="28" t="s">
        <v>32</v>
      </c>
      <c r="C58" s="35" t="s">
        <v>355</v>
      </c>
      <c r="D58" s="44"/>
      <c r="E58" s="36">
        <f>E59</f>
        <v>1043.4</v>
      </c>
    </row>
    <row r="59" spans="1:5" s="4" customFormat="1" ht="25.5">
      <c r="A59" s="37" t="s">
        <v>87</v>
      </c>
      <c r="B59" s="28" t="s">
        <v>32</v>
      </c>
      <c r="C59" s="13" t="s">
        <v>356</v>
      </c>
      <c r="D59" s="13"/>
      <c r="E59" s="29">
        <f>E60+E61</f>
        <v>1043.4</v>
      </c>
    </row>
    <row r="60" spans="1:5" s="4" customFormat="1" ht="63.75">
      <c r="A60" s="27" t="s">
        <v>80</v>
      </c>
      <c r="B60" s="28" t="s">
        <v>32</v>
      </c>
      <c r="C60" s="13" t="s">
        <v>356</v>
      </c>
      <c r="D60" s="13" t="s">
        <v>83</v>
      </c>
      <c r="E60" s="29">
        <v>839.4</v>
      </c>
    </row>
    <row r="61" spans="1:5" s="4" customFormat="1" ht="25.5">
      <c r="A61" s="30" t="s">
        <v>81</v>
      </c>
      <c r="B61" s="28" t="s">
        <v>32</v>
      </c>
      <c r="C61" s="13" t="s">
        <v>356</v>
      </c>
      <c r="D61" s="13" t="s">
        <v>84</v>
      </c>
      <c r="E61" s="29">
        <v>204</v>
      </c>
    </row>
    <row r="62" spans="1:5" s="4" customFormat="1" ht="38.25">
      <c r="A62" s="32" t="s">
        <v>241</v>
      </c>
      <c r="B62" s="19" t="s">
        <v>32</v>
      </c>
      <c r="C62" s="16" t="s">
        <v>357</v>
      </c>
      <c r="D62" s="16"/>
      <c r="E62" s="33">
        <f>E63</f>
        <v>444</v>
      </c>
    </row>
    <row r="63" spans="1:5" s="4" customFormat="1" ht="51">
      <c r="A63" s="53" t="s">
        <v>247</v>
      </c>
      <c r="B63" s="57" t="s">
        <v>32</v>
      </c>
      <c r="C63" s="58" t="s">
        <v>358</v>
      </c>
      <c r="D63" s="58"/>
      <c r="E63" s="59">
        <f>E64</f>
        <v>444</v>
      </c>
    </row>
    <row r="64" spans="1:5" s="4" customFormat="1" ht="37.5" customHeight="1">
      <c r="A64" s="53" t="s">
        <v>320</v>
      </c>
      <c r="B64" s="57" t="s">
        <v>32</v>
      </c>
      <c r="C64" s="58" t="s">
        <v>359</v>
      </c>
      <c r="D64" s="58"/>
      <c r="E64" s="59">
        <f>E65</f>
        <v>444</v>
      </c>
    </row>
    <row r="65" spans="1:5" s="4" customFormat="1" ht="25.5">
      <c r="A65" s="47" t="s">
        <v>87</v>
      </c>
      <c r="B65" s="48" t="s">
        <v>32</v>
      </c>
      <c r="C65" s="49" t="s">
        <v>360</v>
      </c>
      <c r="D65" s="49"/>
      <c r="E65" s="50">
        <v>444</v>
      </c>
    </row>
    <row r="66" spans="1:5" s="4" customFormat="1" ht="63.75">
      <c r="A66" s="47" t="s">
        <v>80</v>
      </c>
      <c r="B66" s="48" t="s">
        <v>32</v>
      </c>
      <c r="C66" s="49" t="s">
        <v>360</v>
      </c>
      <c r="D66" s="49" t="s">
        <v>83</v>
      </c>
      <c r="E66" s="50">
        <v>360</v>
      </c>
    </row>
    <row r="67" spans="1:5" s="4" customFormat="1" ht="25.5">
      <c r="A67" s="47" t="s">
        <v>81</v>
      </c>
      <c r="B67" s="48" t="s">
        <v>32</v>
      </c>
      <c r="C67" s="49" t="s">
        <v>360</v>
      </c>
      <c r="D67" s="49" t="s">
        <v>84</v>
      </c>
      <c r="E67" s="50">
        <v>84</v>
      </c>
    </row>
    <row r="68" spans="1:5" s="4" customFormat="1" ht="27" customHeight="1">
      <c r="A68" s="32" t="s">
        <v>86</v>
      </c>
      <c r="B68" s="19" t="s">
        <v>32</v>
      </c>
      <c r="C68" s="16" t="s">
        <v>327</v>
      </c>
      <c r="D68" s="51"/>
      <c r="E68" s="33">
        <f>E69+E73</f>
        <v>48481.299999999996</v>
      </c>
    </row>
    <row r="69" spans="1:5" s="4" customFormat="1" ht="25.5">
      <c r="A69" s="27" t="s">
        <v>87</v>
      </c>
      <c r="B69" s="28" t="s">
        <v>32</v>
      </c>
      <c r="C69" s="13" t="s">
        <v>328</v>
      </c>
      <c r="D69" s="13"/>
      <c r="E69" s="29">
        <f>E70+E71+E72</f>
        <v>47068.6</v>
      </c>
    </row>
    <row r="70" spans="1:5" s="4" customFormat="1" ht="63.75">
      <c r="A70" s="27" t="s">
        <v>80</v>
      </c>
      <c r="B70" s="28" t="s">
        <v>32</v>
      </c>
      <c r="C70" s="13" t="s">
        <v>328</v>
      </c>
      <c r="D70" s="13" t="s">
        <v>83</v>
      </c>
      <c r="E70" s="29">
        <v>27380.6</v>
      </c>
    </row>
    <row r="71" spans="1:5" s="4" customFormat="1" ht="25.5">
      <c r="A71" s="30" t="s">
        <v>81</v>
      </c>
      <c r="B71" s="28" t="s">
        <v>32</v>
      </c>
      <c r="C71" s="13" t="s">
        <v>328</v>
      </c>
      <c r="D71" s="13" t="s">
        <v>84</v>
      </c>
      <c r="E71" s="29">
        <f>20183-868</f>
        <v>19315</v>
      </c>
    </row>
    <row r="72" spans="1:5" s="4" customFormat="1" ht="12.75">
      <c r="A72" s="31" t="s">
        <v>82</v>
      </c>
      <c r="B72" s="28" t="s">
        <v>32</v>
      </c>
      <c r="C72" s="13" t="s">
        <v>328</v>
      </c>
      <c r="D72" s="13" t="s">
        <v>85</v>
      </c>
      <c r="E72" s="29">
        <v>373</v>
      </c>
    </row>
    <row r="73" spans="1:5" s="4" customFormat="1" ht="38.25">
      <c r="A73" s="30" t="s">
        <v>98</v>
      </c>
      <c r="B73" s="28" t="s">
        <v>32</v>
      </c>
      <c r="C73" s="13" t="s">
        <v>361</v>
      </c>
      <c r="D73" s="13"/>
      <c r="E73" s="29">
        <f>E74</f>
        <v>1412.7</v>
      </c>
    </row>
    <row r="74" spans="1:5" s="4" customFormat="1" ht="63.75">
      <c r="A74" s="27" t="s">
        <v>80</v>
      </c>
      <c r="B74" s="28" t="s">
        <v>32</v>
      </c>
      <c r="C74" s="13" t="s">
        <v>361</v>
      </c>
      <c r="D74" s="13" t="s">
        <v>83</v>
      </c>
      <c r="E74" s="29">
        <v>1412.7</v>
      </c>
    </row>
    <row r="75" spans="1:5" s="4" customFormat="1" ht="25.5">
      <c r="A75" s="43" t="s">
        <v>237</v>
      </c>
      <c r="B75" s="19" t="s">
        <v>236</v>
      </c>
      <c r="C75" s="16" t="s">
        <v>327</v>
      </c>
      <c r="D75" s="16"/>
      <c r="E75" s="33">
        <f>E76</f>
        <v>1800</v>
      </c>
    </row>
    <row r="76" spans="1:5" s="4" customFormat="1" ht="25.5">
      <c r="A76" s="27" t="s">
        <v>238</v>
      </c>
      <c r="B76" s="28" t="s">
        <v>236</v>
      </c>
      <c r="C76" s="13" t="s">
        <v>362</v>
      </c>
      <c r="D76" s="13"/>
      <c r="E76" s="29">
        <f>E77</f>
        <v>1800</v>
      </c>
    </row>
    <row r="77" spans="1:5" s="4" customFormat="1" ht="25.5">
      <c r="A77" s="30" t="s">
        <v>81</v>
      </c>
      <c r="B77" s="28" t="s">
        <v>236</v>
      </c>
      <c r="C77" s="13" t="s">
        <v>362</v>
      </c>
      <c r="D77" s="13" t="s">
        <v>84</v>
      </c>
      <c r="E77" s="29">
        <v>1800</v>
      </c>
    </row>
    <row r="78" spans="1:5" s="4" customFormat="1" ht="12.75">
      <c r="A78" s="23" t="s">
        <v>9</v>
      </c>
      <c r="B78" s="21" t="s">
        <v>33</v>
      </c>
      <c r="C78" s="24"/>
      <c r="D78" s="24"/>
      <c r="E78" s="26">
        <f>E79</f>
        <v>5000</v>
      </c>
    </row>
    <row r="79" spans="1:5" s="4" customFormat="1" ht="63.75">
      <c r="A79" s="43" t="s">
        <v>207</v>
      </c>
      <c r="B79" s="19" t="s">
        <v>33</v>
      </c>
      <c r="C79" s="19" t="s">
        <v>363</v>
      </c>
      <c r="D79" s="19"/>
      <c r="E79" s="33">
        <f>E80</f>
        <v>5000</v>
      </c>
    </row>
    <row r="80" spans="1:5" s="4" customFormat="1" ht="78" customHeight="1">
      <c r="A80" s="46" t="s">
        <v>95</v>
      </c>
      <c r="B80" s="28" t="s">
        <v>33</v>
      </c>
      <c r="C80" s="35" t="s">
        <v>364</v>
      </c>
      <c r="D80" s="35"/>
      <c r="E80" s="36">
        <f>E81</f>
        <v>5000</v>
      </c>
    </row>
    <row r="81" spans="1:5" s="4" customFormat="1" ht="51">
      <c r="A81" s="46" t="s">
        <v>631</v>
      </c>
      <c r="B81" s="28" t="s">
        <v>33</v>
      </c>
      <c r="C81" s="35" t="s">
        <v>365</v>
      </c>
      <c r="D81" s="35"/>
      <c r="E81" s="36">
        <f>E82</f>
        <v>5000</v>
      </c>
    </row>
    <row r="82" spans="1:5" s="4" customFormat="1" ht="12.75">
      <c r="A82" s="30" t="s">
        <v>96</v>
      </c>
      <c r="B82" s="28" t="s">
        <v>33</v>
      </c>
      <c r="C82" s="13" t="s">
        <v>366</v>
      </c>
      <c r="D82" s="13"/>
      <c r="E82" s="29">
        <f>E83</f>
        <v>5000</v>
      </c>
    </row>
    <row r="83" spans="1:5" s="4" customFormat="1" ht="12.75">
      <c r="A83" s="30" t="s">
        <v>82</v>
      </c>
      <c r="B83" s="28" t="s">
        <v>33</v>
      </c>
      <c r="C83" s="13" t="s">
        <v>366</v>
      </c>
      <c r="D83" s="13" t="s">
        <v>85</v>
      </c>
      <c r="E83" s="29">
        <v>5000</v>
      </c>
    </row>
    <row r="84" spans="1:5" s="4" customFormat="1" ht="12.75">
      <c r="A84" s="23" t="s">
        <v>23</v>
      </c>
      <c r="B84" s="19" t="s">
        <v>34</v>
      </c>
      <c r="C84" s="16"/>
      <c r="D84" s="16"/>
      <c r="E84" s="33">
        <f>E113+E103+E85+E96+E91</f>
        <v>75648.1</v>
      </c>
    </row>
    <row r="85" spans="1:5" s="4" customFormat="1" ht="38.25">
      <c r="A85" s="32" t="s">
        <v>92</v>
      </c>
      <c r="B85" s="19" t="s">
        <v>34</v>
      </c>
      <c r="C85" s="16" t="s">
        <v>333</v>
      </c>
      <c r="D85" s="16"/>
      <c r="E85" s="33">
        <f>E86</f>
        <v>737.7</v>
      </c>
    </row>
    <row r="86" spans="1:5" s="4" customFormat="1" ht="38.25">
      <c r="A86" s="46" t="s">
        <v>90</v>
      </c>
      <c r="B86" s="28" t="s">
        <v>34</v>
      </c>
      <c r="C86" s="13" t="s">
        <v>334</v>
      </c>
      <c r="D86" s="13"/>
      <c r="E86" s="29">
        <f>E87</f>
        <v>737.7</v>
      </c>
    </row>
    <row r="87" spans="1:5" s="4" customFormat="1" ht="38.25">
      <c r="A87" s="46" t="s">
        <v>308</v>
      </c>
      <c r="B87" s="28" t="s">
        <v>34</v>
      </c>
      <c r="C87" s="13" t="s">
        <v>367</v>
      </c>
      <c r="D87" s="13"/>
      <c r="E87" s="29">
        <f>E88</f>
        <v>737.7</v>
      </c>
    </row>
    <row r="88" spans="1:5" s="4" customFormat="1" ht="25.5">
      <c r="A88" s="30" t="s">
        <v>79</v>
      </c>
      <c r="B88" s="28" t="s">
        <v>34</v>
      </c>
      <c r="C88" s="13" t="s">
        <v>368</v>
      </c>
      <c r="D88" s="13"/>
      <c r="E88" s="29">
        <f>E89+E90</f>
        <v>737.7</v>
      </c>
    </row>
    <row r="89" spans="1:5" s="4" customFormat="1" ht="63.75">
      <c r="A89" s="30" t="s">
        <v>80</v>
      </c>
      <c r="B89" s="28" t="s">
        <v>34</v>
      </c>
      <c r="C89" s="13" t="s">
        <v>368</v>
      </c>
      <c r="D89" s="13" t="s">
        <v>83</v>
      </c>
      <c r="E89" s="29">
        <v>618.7</v>
      </c>
    </row>
    <row r="90" spans="1:5" s="4" customFormat="1" ht="25.5">
      <c r="A90" s="30" t="s">
        <v>81</v>
      </c>
      <c r="B90" s="28" t="s">
        <v>34</v>
      </c>
      <c r="C90" s="13" t="s">
        <v>368</v>
      </c>
      <c r="D90" s="13" t="s">
        <v>84</v>
      </c>
      <c r="E90" s="29">
        <v>119</v>
      </c>
    </row>
    <row r="91" spans="1:5" s="4" customFormat="1" ht="38.25">
      <c r="A91" s="52" t="s">
        <v>179</v>
      </c>
      <c r="B91" s="19" t="s">
        <v>34</v>
      </c>
      <c r="C91" s="16" t="s">
        <v>369</v>
      </c>
      <c r="D91" s="16"/>
      <c r="E91" s="33">
        <f>E92</f>
        <v>400</v>
      </c>
    </row>
    <row r="92" spans="1:5" s="4" customFormat="1" ht="38.25">
      <c r="A92" s="53" t="s">
        <v>99</v>
      </c>
      <c r="B92" s="28" t="s">
        <v>34</v>
      </c>
      <c r="C92" s="13" t="s">
        <v>370</v>
      </c>
      <c r="D92" s="13"/>
      <c r="E92" s="29">
        <f>E93</f>
        <v>400</v>
      </c>
    </row>
    <row r="93" spans="1:5" s="4" customFormat="1" ht="38.25">
      <c r="A93" s="53" t="s">
        <v>632</v>
      </c>
      <c r="B93" s="28" t="s">
        <v>34</v>
      </c>
      <c r="C93" s="13" t="s">
        <v>371</v>
      </c>
      <c r="D93" s="13"/>
      <c r="E93" s="29">
        <f>E94</f>
        <v>400</v>
      </c>
    </row>
    <row r="94" spans="1:5" s="4" customFormat="1" ht="38.25">
      <c r="A94" s="30" t="s">
        <v>100</v>
      </c>
      <c r="B94" s="28" t="s">
        <v>34</v>
      </c>
      <c r="C94" s="13" t="s">
        <v>372</v>
      </c>
      <c r="D94" s="13"/>
      <c r="E94" s="29">
        <f>E95</f>
        <v>400</v>
      </c>
    </row>
    <row r="95" spans="1:5" s="4" customFormat="1" ht="25.5">
      <c r="A95" s="30" t="s">
        <v>81</v>
      </c>
      <c r="B95" s="28" t="s">
        <v>34</v>
      </c>
      <c r="C95" s="13" t="s">
        <v>372</v>
      </c>
      <c r="D95" s="13" t="s">
        <v>84</v>
      </c>
      <c r="E95" s="29">
        <v>400</v>
      </c>
    </row>
    <row r="96" spans="1:5" s="4" customFormat="1" ht="51">
      <c r="A96" s="32" t="s">
        <v>93</v>
      </c>
      <c r="B96" s="19" t="s">
        <v>34</v>
      </c>
      <c r="C96" s="16" t="s">
        <v>337</v>
      </c>
      <c r="D96" s="51"/>
      <c r="E96" s="33">
        <f>E97</f>
        <v>6952.6</v>
      </c>
    </row>
    <row r="97" spans="1:5" s="4" customFormat="1" ht="51">
      <c r="A97" s="34" t="s">
        <v>132</v>
      </c>
      <c r="B97" s="41" t="s">
        <v>34</v>
      </c>
      <c r="C97" s="35" t="s">
        <v>338</v>
      </c>
      <c r="D97" s="35"/>
      <c r="E97" s="36">
        <f>E98</f>
        <v>6952.6</v>
      </c>
    </row>
    <row r="98" spans="1:5" s="4" customFormat="1" ht="38.25">
      <c r="A98" s="34" t="s">
        <v>308</v>
      </c>
      <c r="B98" s="41" t="s">
        <v>34</v>
      </c>
      <c r="C98" s="35" t="s">
        <v>373</v>
      </c>
      <c r="D98" s="35"/>
      <c r="E98" s="36">
        <f>E99</f>
        <v>6952.6</v>
      </c>
    </row>
    <row r="99" spans="1:5" s="4" customFormat="1" ht="25.5">
      <c r="A99" s="30" t="s">
        <v>122</v>
      </c>
      <c r="B99" s="28" t="s">
        <v>34</v>
      </c>
      <c r="C99" s="13" t="s">
        <v>374</v>
      </c>
      <c r="D99" s="13"/>
      <c r="E99" s="29">
        <f>E100+E101+E102</f>
        <v>6952.6</v>
      </c>
    </row>
    <row r="100" spans="1:5" s="4" customFormat="1" ht="63.75">
      <c r="A100" s="27" t="s">
        <v>80</v>
      </c>
      <c r="B100" s="28" t="s">
        <v>34</v>
      </c>
      <c r="C100" s="13" t="s">
        <v>374</v>
      </c>
      <c r="D100" s="13" t="s">
        <v>83</v>
      </c>
      <c r="E100" s="29">
        <v>5835.6</v>
      </c>
    </row>
    <row r="101" spans="1:5" s="4" customFormat="1" ht="25.5">
      <c r="A101" s="30" t="s">
        <v>81</v>
      </c>
      <c r="B101" s="28" t="s">
        <v>34</v>
      </c>
      <c r="C101" s="13" t="s">
        <v>374</v>
      </c>
      <c r="D101" s="13" t="s">
        <v>84</v>
      </c>
      <c r="E101" s="29">
        <v>1083</v>
      </c>
    </row>
    <row r="102" spans="1:5" s="4" customFormat="1" ht="12.75">
      <c r="A102" s="31" t="s">
        <v>82</v>
      </c>
      <c r="B102" s="28" t="s">
        <v>34</v>
      </c>
      <c r="C102" s="13" t="s">
        <v>374</v>
      </c>
      <c r="D102" s="13" t="s">
        <v>85</v>
      </c>
      <c r="E102" s="29">
        <v>34</v>
      </c>
    </row>
    <row r="103" spans="1:5" s="4" customFormat="1" ht="38.25">
      <c r="A103" s="32" t="s">
        <v>199</v>
      </c>
      <c r="B103" s="19" t="s">
        <v>34</v>
      </c>
      <c r="C103" s="16" t="s">
        <v>341</v>
      </c>
      <c r="D103" s="16"/>
      <c r="E103" s="33">
        <f>E104</f>
        <v>7338.1</v>
      </c>
    </row>
    <row r="104" spans="1:5" s="4" customFormat="1" ht="50.25" customHeight="1">
      <c r="A104" s="46" t="s">
        <v>181</v>
      </c>
      <c r="B104" s="41" t="s">
        <v>34</v>
      </c>
      <c r="C104" s="35" t="s">
        <v>375</v>
      </c>
      <c r="D104" s="35"/>
      <c r="E104" s="36">
        <f>E110+E106</f>
        <v>7338.1</v>
      </c>
    </row>
    <row r="105" spans="1:5" s="4" customFormat="1" ht="38.25">
      <c r="A105" s="46" t="s">
        <v>305</v>
      </c>
      <c r="B105" s="41" t="s">
        <v>34</v>
      </c>
      <c r="C105" s="35" t="s">
        <v>376</v>
      </c>
      <c r="D105" s="35"/>
      <c r="E105" s="36">
        <f>E106</f>
        <v>2175.8</v>
      </c>
    </row>
    <row r="106" spans="1:5" s="4" customFormat="1" ht="38.25" customHeight="1">
      <c r="A106" s="30" t="s">
        <v>102</v>
      </c>
      <c r="B106" s="28" t="s">
        <v>34</v>
      </c>
      <c r="C106" s="13" t="s">
        <v>377</v>
      </c>
      <c r="D106" s="13"/>
      <c r="E106" s="29">
        <f>E107+E108</f>
        <v>2175.8</v>
      </c>
    </row>
    <row r="107" spans="1:5" s="4" customFormat="1" ht="63.75">
      <c r="A107" s="27" t="s">
        <v>80</v>
      </c>
      <c r="B107" s="28" t="s">
        <v>34</v>
      </c>
      <c r="C107" s="13" t="s">
        <v>377</v>
      </c>
      <c r="D107" s="13" t="s">
        <v>83</v>
      </c>
      <c r="E107" s="29">
        <v>1850</v>
      </c>
    </row>
    <row r="108" spans="1:5" s="4" customFormat="1" ht="25.5">
      <c r="A108" s="30" t="s">
        <v>81</v>
      </c>
      <c r="B108" s="28" t="s">
        <v>34</v>
      </c>
      <c r="C108" s="13" t="s">
        <v>377</v>
      </c>
      <c r="D108" s="13" t="s">
        <v>84</v>
      </c>
      <c r="E108" s="29">
        <v>325.8</v>
      </c>
    </row>
    <row r="109" spans="1:5" s="4" customFormat="1" ht="35.25" customHeight="1">
      <c r="A109" s="46" t="s">
        <v>304</v>
      </c>
      <c r="B109" s="41" t="s">
        <v>34</v>
      </c>
      <c r="C109" s="35" t="s">
        <v>378</v>
      </c>
      <c r="D109" s="35"/>
      <c r="E109" s="36">
        <f>E110</f>
        <v>5162.3</v>
      </c>
    </row>
    <row r="110" spans="1:5" s="4" customFormat="1" ht="25.5">
      <c r="A110" s="30" t="s">
        <v>101</v>
      </c>
      <c r="B110" s="28" t="s">
        <v>34</v>
      </c>
      <c r="C110" s="13" t="s">
        <v>379</v>
      </c>
      <c r="D110" s="13"/>
      <c r="E110" s="29">
        <f>E111+E112</f>
        <v>5162.3</v>
      </c>
    </row>
    <row r="111" spans="1:5" s="4" customFormat="1" ht="63.75">
      <c r="A111" s="27" t="s">
        <v>80</v>
      </c>
      <c r="B111" s="28" t="s">
        <v>34</v>
      </c>
      <c r="C111" s="13" t="s">
        <v>379</v>
      </c>
      <c r="D111" s="13" t="s">
        <v>83</v>
      </c>
      <c r="E111" s="29">
        <v>1796.4</v>
      </c>
    </row>
    <row r="112" spans="1:5" s="4" customFormat="1" ht="25.5">
      <c r="A112" s="30" t="s">
        <v>81</v>
      </c>
      <c r="B112" s="28" t="s">
        <v>34</v>
      </c>
      <c r="C112" s="13" t="s">
        <v>379</v>
      </c>
      <c r="D112" s="13" t="s">
        <v>84</v>
      </c>
      <c r="E112" s="29">
        <v>3365.9</v>
      </c>
    </row>
    <row r="113" spans="1:5" s="4" customFormat="1" ht="18.75" customHeight="1">
      <c r="A113" s="23" t="s">
        <v>86</v>
      </c>
      <c r="B113" s="21" t="s">
        <v>34</v>
      </c>
      <c r="C113" s="13"/>
      <c r="D113" s="19"/>
      <c r="E113" s="26">
        <f>E114</f>
        <v>60219.7</v>
      </c>
    </row>
    <row r="114" spans="1:5" s="4" customFormat="1" ht="25.5">
      <c r="A114" s="31" t="s">
        <v>79</v>
      </c>
      <c r="B114" s="28" t="s">
        <v>34</v>
      </c>
      <c r="C114" s="28" t="s">
        <v>327</v>
      </c>
      <c r="D114" s="13"/>
      <c r="E114" s="29">
        <f>E115+E119+E123+E126+E121</f>
        <v>60219.7</v>
      </c>
    </row>
    <row r="115" spans="1:5" s="4" customFormat="1" ht="25.5">
      <c r="A115" s="31" t="s">
        <v>79</v>
      </c>
      <c r="B115" s="28" t="s">
        <v>34</v>
      </c>
      <c r="C115" s="28" t="s">
        <v>380</v>
      </c>
      <c r="D115" s="13"/>
      <c r="E115" s="29">
        <f>E116+E117+E118</f>
        <v>28209.9</v>
      </c>
    </row>
    <row r="116" spans="1:5" s="4" customFormat="1" ht="63.75">
      <c r="A116" s="27" t="s">
        <v>80</v>
      </c>
      <c r="B116" s="28" t="s">
        <v>34</v>
      </c>
      <c r="C116" s="13" t="s">
        <v>380</v>
      </c>
      <c r="D116" s="13" t="s">
        <v>83</v>
      </c>
      <c r="E116" s="29">
        <v>19793.9</v>
      </c>
    </row>
    <row r="117" spans="1:5" s="4" customFormat="1" ht="25.5">
      <c r="A117" s="30" t="s">
        <v>81</v>
      </c>
      <c r="B117" s="28" t="s">
        <v>34</v>
      </c>
      <c r="C117" s="13" t="s">
        <v>380</v>
      </c>
      <c r="D117" s="13" t="s">
        <v>84</v>
      </c>
      <c r="E117" s="29">
        <v>8289</v>
      </c>
    </row>
    <row r="118" spans="1:5" s="4" customFormat="1" ht="12.75">
      <c r="A118" s="31" t="s">
        <v>82</v>
      </c>
      <c r="B118" s="28" t="s">
        <v>34</v>
      </c>
      <c r="C118" s="13" t="s">
        <v>380</v>
      </c>
      <c r="D118" s="13" t="s">
        <v>85</v>
      </c>
      <c r="E118" s="29">
        <v>127</v>
      </c>
    </row>
    <row r="119" spans="1:5" s="4" customFormat="1" ht="38.25">
      <c r="A119" s="30" t="s">
        <v>100</v>
      </c>
      <c r="B119" s="28" t="s">
        <v>34</v>
      </c>
      <c r="C119" s="13" t="s">
        <v>381</v>
      </c>
      <c r="D119" s="13"/>
      <c r="E119" s="29">
        <f>E120</f>
        <v>4000</v>
      </c>
    </row>
    <row r="120" spans="1:5" s="4" customFormat="1" ht="25.5">
      <c r="A120" s="30" t="s">
        <v>81</v>
      </c>
      <c r="B120" s="28" t="s">
        <v>34</v>
      </c>
      <c r="C120" s="13" t="s">
        <v>381</v>
      </c>
      <c r="D120" s="13" t="s">
        <v>84</v>
      </c>
      <c r="E120" s="29">
        <v>4000</v>
      </c>
    </row>
    <row r="121" spans="1:5" s="4" customFormat="1" ht="12.75">
      <c r="A121" s="30" t="s">
        <v>104</v>
      </c>
      <c r="B121" s="28" t="s">
        <v>34</v>
      </c>
      <c r="C121" s="13" t="s">
        <v>382</v>
      </c>
      <c r="D121" s="13"/>
      <c r="E121" s="29">
        <f>E122</f>
        <v>11315</v>
      </c>
    </row>
    <row r="122" spans="1:5" s="4" customFormat="1" ht="25.5">
      <c r="A122" s="30" t="s">
        <v>81</v>
      </c>
      <c r="B122" s="28" t="s">
        <v>34</v>
      </c>
      <c r="C122" s="13" t="s">
        <v>382</v>
      </c>
      <c r="D122" s="13" t="s">
        <v>84</v>
      </c>
      <c r="E122" s="29">
        <v>11315</v>
      </c>
    </row>
    <row r="123" spans="1:5" s="4" customFormat="1" ht="25.5">
      <c r="A123" s="30" t="s">
        <v>103</v>
      </c>
      <c r="B123" s="28" t="s">
        <v>34</v>
      </c>
      <c r="C123" s="13" t="s">
        <v>383</v>
      </c>
      <c r="D123" s="13"/>
      <c r="E123" s="29">
        <f>E124+E125</f>
        <v>458.79999999999995</v>
      </c>
    </row>
    <row r="124" spans="1:5" s="4" customFormat="1" ht="63.75">
      <c r="A124" s="27" t="s">
        <v>80</v>
      </c>
      <c r="B124" s="28" t="s">
        <v>34</v>
      </c>
      <c r="C124" s="13" t="s">
        <v>383</v>
      </c>
      <c r="D124" s="13" t="s">
        <v>83</v>
      </c>
      <c r="E124" s="29">
        <v>312.4</v>
      </c>
    </row>
    <row r="125" spans="1:5" s="4" customFormat="1" ht="25.5">
      <c r="A125" s="30" t="s">
        <v>81</v>
      </c>
      <c r="B125" s="28" t="s">
        <v>34</v>
      </c>
      <c r="C125" s="13" t="s">
        <v>383</v>
      </c>
      <c r="D125" s="13" t="s">
        <v>84</v>
      </c>
      <c r="E125" s="29">
        <v>146.4</v>
      </c>
    </row>
    <row r="126" spans="1:5" s="4" customFormat="1" ht="12.75">
      <c r="A126" s="30" t="s">
        <v>229</v>
      </c>
      <c r="B126" s="28" t="s">
        <v>34</v>
      </c>
      <c r="C126" s="13" t="s">
        <v>384</v>
      </c>
      <c r="D126" s="13"/>
      <c r="E126" s="29">
        <f>E127</f>
        <v>16236</v>
      </c>
    </row>
    <row r="127" spans="1:5" s="4" customFormat="1" ht="12.75">
      <c r="A127" s="31" t="s">
        <v>82</v>
      </c>
      <c r="B127" s="28" t="s">
        <v>34</v>
      </c>
      <c r="C127" s="13" t="s">
        <v>384</v>
      </c>
      <c r="D127" s="13" t="s">
        <v>85</v>
      </c>
      <c r="E127" s="29">
        <v>16236</v>
      </c>
    </row>
    <row r="128" spans="1:5" s="1" customFormat="1" ht="25.5">
      <c r="A128" s="18" t="s">
        <v>11</v>
      </c>
      <c r="B128" s="19" t="s">
        <v>64</v>
      </c>
      <c r="C128" s="13"/>
      <c r="D128" s="19"/>
      <c r="E128" s="33">
        <f>E129</f>
        <v>22997.1</v>
      </c>
    </row>
    <row r="129" spans="1:5" s="1" customFormat="1" ht="63.75">
      <c r="A129" s="43" t="s">
        <v>207</v>
      </c>
      <c r="B129" s="19" t="s">
        <v>65</v>
      </c>
      <c r="C129" s="19" t="s">
        <v>363</v>
      </c>
      <c r="D129" s="19"/>
      <c r="E129" s="33">
        <f>E130+E134+E138</f>
        <v>22997.1</v>
      </c>
    </row>
    <row r="130" spans="1:5" s="1" customFormat="1" ht="70.5" customHeight="1">
      <c r="A130" s="46" t="s">
        <v>95</v>
      </c>
      <c r="B130" s="41" t="s">
        <v>65</v>
      </c>
      <c r="C130" s="35" t="s">
        <v>364</v>
      </c>
      <c r="D130" s="19"/>
      <c r="E130" s="36">
        <f>E131</f>
        <v>22156.1</v>
      </c>
    </row>
    <row r="131" spans="1:5" s="1" customFormat="1" ht="51">
      <c r="A131" s="46" t="s">
        <v>633</v>
      </c>
      <c r="B131" s="41" t="s">
        <v>65</v>
      </c>
      <c r="C131" s="35" t="s">
        <v>385</v>
      </c>
      <c r="D131" s="19"/>
      <c r="E131" s="36">
        <f>E132</f>
        <v>22156.1</v>
      </c>
    </row>
    <row r="132" spans="1:5" s="1" customFormat="1" ht="12.75">
      <c r="A132" s="30" t="s">
        <v>97</v>
      </c>
      <c r="B132" s="28" t="s">
        <v>65</v>
      </c>
      <c r="C132" s="13" t="s">
        <v>386</v>
      </c>
      <c r="D132" s="13"/>
      <c r="E132" s="29">
        <f>E133</f>
        <v>22156.1</v>
      </c>
    </row>
    <row r="133" spans="1:5" s="1" customFormat="1" ht="51">
      <c r="A133" s="30" t="s">
        <v>105</v>
      </c>
      <c r="B133" s="28" t="s">
        <v>65</v>
      </c>
      <c r="C133" s="13" t="s">
        <v>386</v>
      </c>
      <c r="D133" s="13" t="s">
        <v>106</v>
      </c>
      <c r="E133" s="29">
        <v>22156.1</v>
      </c>
    </row>
    <row r="134" spans="1:5" s="1" customFormat="1" ht="67.5" customHeight="1">
      <c r="A134" s="46" t="s">
        <v>182</v>
      </c>
      <c r="B134" s="41" t="s">
        <v>65</v>
      </c>
      <c r="C134" s="35" t="s">
        <v>387</v>
      </c>
      <c r="D134" s="35"/>
      <c r="E134" s="36">
        <f>E135</f>
        <v>217</v>
      </c>
    </row>
    <row r="135" spans="1:5" s="1" customFormat="1" ht="74.25" customHeight="1">
      <c r="A135" s="46" t="s">
        <v>309</v>
      </c>
      <c r="B135" s="41" t="s">
        <v>65</v>
      </c>
      <c r="C135" s="35" t="s">
        <v>388</v>
      </c>
      <c r="D135" s="35"/>
      <c r="E135" s="36">
        <f>E136</f>
        <v>217</v>
      </c>
    </row>
    <row r="136" spans="1:5" s="1" customFormat="1" ht="12.75">
      <c r="A136" s="30" t="s">
        <v>97</v>
      </c>
      <c r="B136" s="28" t="s">
        <v>65</v>
      </c>
      <c r="C136" s="13" t="s">
        <v>389</v>
      </c>
      <c r="D136" s="13"/>
      <c r="E136" s="29">
        <f>E137</f>
        <v>217</v>
      </c>
    </row>
    <row r="137" spans="1:5" s="1" customFormat="1" ht="51">
      <c r="A137" s="30" t="s">
        <v>105</v>
      </c>
      <c r="B137" s="28" t="s">
        <v>65</v>
      </c>
      <c r="C137" s="13" t="s">
        <v>389</v>
      </c>
      <c r="D137" s="13" t="s">
        <v>106</v>
      </c>
      <c r="E137" s="29">
        <v>217</v>
      </c>
    </row>
    <row r="138" spans="1:5" s="1" customFormat="1" ht="76.5" customHeight="1">
      <c r="A138" s="46" t="s">
        <v>183</v>
      </c>
      <c r="B138" s="41" t="s">
        <v>65</v>
      </c>
      <c r="C138" s="35" t="s">
        <v>390</v>
      </c>
      <c r="D138" s="35"/>
      <c r="E138" s="36">
        <f>E139</f>
        <v>624</v>
      </c>
    </row>
    <row r="139" spans="1:5" s="1" customFormat="1" ht="51">
      <c r="A139" s="46" t="s">
        <v>643</v>
      </c>
      <c r="B139" s="41" t="s">
        <v>65</v>
      </c>
      <c r="C139" s="35" t="s">
        <v>391</v>
      </c>
      <c r="D139" s="35"/>
      <c r="E139" s="36">
        <f>E140</f>
        <v>624</v>
      </c>
    </row>
    <row r="140" spans="1:5" s="1" customFormat="1" ht="12.75">
      <c r="A140" s="30" t="s">
        <v>97</v>
      </c>
      <c r="B140" s="28" t="s">
        <v>65</v>
      </c>
      <c r="C140" s="13" t="s">
        <v>392</v>
      </c>
      <c r="D140" s="13"/>
      <c r="E140" s="29">
        <f>E141</f>
        <v>624</v>
      </c>
    </row>
    <row r="141" spans="1:5" s="1" customFormat="1" ht="51">
      <c r="A141" s="30" t="s">
        <v>105</v>
      </c>
      <c r="B141" s="28" t="s">
        <v>65</v>
      </c>
      <c r="C141" s="13" t="s">
        <v>392</v>
      </c>
      <c r="D141" s="13" t="s">
        <v>106</v>
      </c>
      <c r="E141" s="29">
        <v>624</v>
      </c>
    </row>
    <row r="142" spans="1:5" s="1" customFormat="1" ht="12.75">
      <c r="A142" s="18" t="s">
        <v>12</v>
      </c>
      <c r="B142" s="19" t="s">
        <v>37</v>
      </c>
      <c r="C142" s="13"/>
      <c r="D142" s="19"/>
      <c r="E142" s="33">
        <f>E143+E147+E156+E168</f>
        <v>182104</v>
      </c>
    </row>
    <row r="143" spans="1:5" s="1" customFormat="1" ht="12.75">
      <c r="A143" s="20" t="s">
        <v>109</v>
      </c>
      <c r="B143" s="21" t="s">
        <v>107</v>
      </c>
      <c r="C143" s="19"/>
      <c r="D143" s="21"/>
      <c r="E143" s="26">
        <f>E144</f>
        <v>1663.5</v>
      </c>
    </row>
    <row r="144" spans="1:5" s="1" customFormat="1" ht="12.75">
      <c r="A144" s="32" t="s">
        <v>86</v>
      </c>
      <c r="B144" s="19" t="s">
        <v>107</v>
      </c>
      <c r="C144" s="16" t="s">
        <v>327</v>
      </c>
      <c r="D144" s="51"/>
      <c r="E144" s="33">
        <f>E145</f>
        <v>1663.5</v>
      </c>
    </row>
    <row r="145" spans="1:5" s="1" customFormat="1" ht="38.25">
      <c r="A145" s="37" t="s">
        <v>110</v>
      </c>
      <c r="B145" s="28" t="s">
        <v>107</v>
      </c>
      <c r="C145" s="13" t="s">
        <v>393</v>
      </c>
      <c r="D145" s="13"/>
      <c r="E145" s="29">
        <f>E146</f>
        <v>1663.5</v>
      </c>
    </row>
    <row r="146" spans="1:5" s="1" customFormat="1" ht="25.5">
      <c r="A146" s="30" t="s">
        <v>81</v>
      </c>
      <c r="B146" s="28" t="s">
        <v>107</v>
      </c>
      <c r="C146" s="13" t="s">
        <v>393</v>
      </c>
      <c r="D146" s="13" t="s">
        <v>84</v>
      </c>
      <c r="E146" s="29">
        <v>1663.5</v>
      </c>
    </row>
    <row r="147" spans="1:5" s="1" customFormat="1" ht="12.75">
      <c r="A147" s="20" t="s">
        <v>111</v>
      </c>
      <c r="B147" s="21" t="s">
        <v>112</v>
      </c>
      <c r="C147" s="13"/>
      <c r="D147" s="21"/>
      <c r="E147" s="26">
        <f>E148</f>
        <v>67000</v>
      </c>
    </row>
    <row r="148" spans="1:5" s="1" customFormat="1" ht="38.25">
      <c r="A148" s="32" t="s">
        <v>92</v>
      </c>
      <c r="B148" s="16" t="s">
        <v>112</v>
      </c>
      <c r="C148" s="21" t="s">
        <v>333</v>
      </c>
      <c r="D148" s="51"/>
      <c r="E148" s="33">
        <f>E149</f>
        <v>67000</v>
      </c>
    </row>
    <row r="149" spans="1:5" ht="51">
      <c r="A149" s="46" t="s">
        <v>108</v>
      </c>
      <c r="B149" s="35" t="s">
        <v>112</v>
      </c>
      <c r="C149" s="44" t="s">
        <v>394</v>
      </c>
      <c r="D149" s="35"/>
      <c r="E149" s="36">
        <f>E150+E153</f>
        <v>67000</v>
      </c>
    </row>
    <row r="150" spans="1:5" ht="25.5">
      <c r="A150" s="46" t="s">
        <v>310</v>
      </c>
      <c r="B150" s="35" t="s">
        <v>112</v>
      </c>
      <c r="C150" s="44" t="s">
        <v>395</v>
      </c>
      <c r="D150" s="35"/>
      <c r="E150" s="36">
        <f>E151</f>
        <v>2000</v>
      </c>
    </row>
    <row r="151" spans="1:5" ht="25.5">
      <c r="A151" s="30" t="s">
        <v>184</v>
      </c>
      <c r="B151" s="13" t="s">
        <v>112</v>
      </c>
      <c r="C151" s="42" t="s">
        <v>396</v>
      </c>
      <c r="D151" s="13"/>
      <c r="E151" s="29">
        <f>E152</f>
        <v>2000</v>
      </c>
    </row>
    <row r="152" spans="1:5" ht="12.75">
      <c r="A152" s="30" t="s">
        <v>82</v>
      </c>
      <c r="B152" s="13" t="s">
        <v>112</v>
      </c>
      <c r="C152" s="42" t="s">
        <v>396</v>
      </c>
      <c r="D152" s="13" t="s">
        <v>85</v>
      </c>
      <c r="E152" s="29">
        <v>2000</v>
      </c>
    </row>
    <row r="153" spans="1:5" ht="25.5">
      <c r="A153" s="46" t="s">
        <v>311</v>
      </c>
      <c r="B153" s="35" t="s">
        <v>112</v>
      </c>
      <c r="C153" s="44" t="s">
        <v>397</v>
      </c>
      <c r="D153" s="35"/>
      <c r="E153" s="36">
        <f>E154</f>
        <v>65000</v>
      </c>
    </row>
    <row r="154" spans="1:5" ht="12.75">
      <c r="A154" s="30" t="s">
        <v>113</v>
      </c>
      <c r="B154" s="13" t="s">
        <v>112</v>
      </c>
      <c r="C154" s="42" t="s">
        <v>398</v>
      </c>
      <c r="D154" s="13"/>
      <c r="E154" s="29">
        <f>E155</f>
        <v>65000</v>
      </c>
    </row>
    <row r="155" spans="1:5" ht="12.75">
      <c r="A155" s="30" t="s">
        <v>82</v>
      </c>
      <c r="B155" s="13" t="s">
        <v>112</v>
      </c>
      <c r="C155" s="42" t="s">
        <v>398</v>
      </c>
      <c r="D155" s="13" t="s">
        <v>85</v>
      </c>
      <c r="E155" s="29">
        <v>65000</v>
      </c>
    </row>
    <row r="156" spans="1:5" ht="31.5" customHeight="1">
      <c r="A156" s="20" t="s">
        <v>114</v>
      </c>
      <c r="B156" s="21" t="s">
        <v>115</v>
      </c>
      <c r="C156" s="42"/>
      <c r="D156" s="21"/>
      <c r="E156" s="26">
        <f>E157</f>
        <v>98281</v>
      </c>
    </row>
    <row r="157" spans="1:5" ht="38.25">
      <c r="A157" s="32" t="s">
        <v>92</v>
      </c>
      <c r="B157" s="16" t="s">
        <v>115</v>
      </c>
      <c r="C157" s="16" t="s">
        <v>333</v>
      </c>
      <c r="D157" s="21"/>
      <c r="E157" s="26">
        <f>E158</f>
        <v>98281</v>
      </c>
    </row>
    <row r="158" spans="1:5" s="1" customFormat="1" ht="38.25">
      <c r="A158" s="46" t="s">
        <v>116</v>
      </c>
      <c r="B158" s="35" t="s">
        <v>115</v>
      </c>
      <c r="C158" s="44" t="s">
        <v>399</v>
      </c>
      <c r="D158" s="35"/>
      <c r="E158" s="36">
        <f>E159+E165</f>
        <v>98281</v>
      </c>
    </row>
    <row r="159" spans="1:5" s="1" customFormat="1" ht="12.75">
      <c r="A159" s="46" t="s">
        <v>312</v>
      </c>
      <c r="B159" s="35" t="s">
        <v>115</v>
      </c>
      <c r="C159" s="44" t="s">
        <v>400</v>
      </c>
      <c r="D159" s="35"/>
      <c r="E159" s="36">
        <f>E160+E162</f>
        <v>71816</v>
      </c>
    </row>
    <row r="160" spans="1:5" ht="12.75">
      <c r="A160" s="73" t="s">
        <v>117</v>
      </c>
      <c r="B160" s="74" t="s">
        <v>115</v>
      </c>
      <c r="C160" s="75" t="s">
        <v>401</v>
      </c>
      <c r="D160" s="74"/>
      <c r="E160" s="76">
        <f>E161</f>
        <v>69898</v>
      </c>
    </row>
    <row r="161" spans="1:5" s="1" customFormat="1" ht="25.5">
      <c r="A161" s="73" t="s">
        <v>81</v>
      </c>
      <c r="B161" s="74" t="s">
        <v>115</v>
      </c>
      <c r="C161" s="75" t="s">
        <v>401</v>
      </c>
      <c r="D161" s="74" t="s">
        <v>84</v>
      </c>
      <c r="E161" s="76">
        <f>71791-1099-794</f>
        <v>69898</v>
      </c>
    </row>
    <row r="162" spans="1:5" s="1" customFormat="1" ht="51">
      <c r="A162" s="30" t="s">
        <v>646</v>
      </c>
      <c r="B162" s="13" t="s">
        <v>115</v>
      </c>
      <c r="C162" s="42" t="s">
        <v>647</v>
      </c>
      <c r="D162" s="13"/>
      <c r="E162" s="29">
        <f>E163+E164</f>
        <v>1918</v>
      </c>
    </row>
    <row r="163" spans="1:5" ht="12.75">
      <c r="A163" s="30" t="s">
        <v>118</v>
      </c>
      <c r="B163" s="13" t="s">
        <v>115</v>
      </c>
      <c r="C163" s="42" t="s">
        <v>647</v>
      </c>
      <c r="D163" s="13" t="s">
        <v>119</v>
      </c>
      <c r="E163" s="29">
        <v>1124</v>
      </c>
    </row>
    <row r="164" spans="1:5" ht="25.5">
      <c r="A164" s="30" t="s">
        <v>81</v>
      </c>
      <c r="B164" s="13" t="s">
        <v>115</v>
      </c>
      <c r="C164" s="42" t="s">
        <v>647</v>
      </c>
      <c r="D164" s="13" t="s">
        <v>84</v>
      </c>
      <c r="E164" s="29">
        <v>794</v>
      </c>
    </row>
    <row r="165" spans="1:5" ht="51">
      <c r="A165" s="46" t="s">
        <v>313</v>
      </c>
      <c r="B165" s="35" t="s">
        <v>115</v>
      </c>
      <c r="C165" s="44" t="s">
        <v>402</v>
      </c>
      <c r="D165" s="35"/>
      <c r="E165" s="36">
        <f>E166</f>
        <v>26465</v>
      </c>
    </row>
    <row r="166" spans="1:5" ht="12.75">
      <c r="A166" s="30" t="s">
        <v>117</v>
      </c>
      <c r="B166" s="13" t="s">
        <v>115</v>
      </c>
      <c r="C166" s="42" t="s">
        <v>403</v>
      </c>
      <c r="D166" s="13"/>
      <c r="E166" s="29">
        <f>E167</f>
        <v>26465</v>
      </c>
    </row>
    <row r="167" spans="1:5" ht="25.5">
      <c r="A167" s="30" t="s">
        <v>81</v>
      </c>
      <c r="B167" s="13" t="s">
        <v>115</v>
      </c>
      <c r="C167" s="42" t="s">
        <v>403</v>
      </c>
      <c r="D167" s="13" t="s">
        <v>84</v>
      </c>
      <c r="E167" s="29">
        <v>26465</v>
      </c>
    </row>
    <row r="168" spans="1:5" ht="25.5">
      <c r="A168" s="20" t="s">
        <v>120</v>
      </c>
      <c r="B168" s="21" t="s">
        <v>121</v>
      </c>
      <c r="C168" s="42"/>
      <c r="D168" s="21"/>
      <c r="E168" s="26">
        <f>E179+E169</f>
        <v>15159.5</v>
      </c>
    </row>
    <row r="169" spans="1:5" ht="51">
      <c r="A169" s="32" t="s">
        <v>208</v>
      </c>
      <c r="B169" s="16" t="s">
        <v>121</v>
      </c>
      <c r="C169" s="16" t="s">
        <v>404</v>
      </c>
      <c r="D169" s="16"/>
      <c r="E169" s="33">
        <f>E171+E173+E177</f>
        <v>7300</v>
      </c>
    </row>
    <row r="170" spans="1:5" ht="51">
      <c r="A170" s="46" t="s">
        <v>634</v>
      </c>
      <c r="B170" s="35" t="s">
        <v>121</v>
      </c>
      <c r="C170" s="35" t="s">
        <v>405</v>
      </c>
      <c r="D170" s="35"/>
      <c r="E170" s="36">
        <f>E171</f>
        <v>300</v>
      </c>
    </row>
    <row r="171" spans="1:5" ht="25.5">
      <c r="A171" s="30" t="s">
        <v>123</v>
      </c>
      <c r="B171" s="13" t="s">
        <v>121</v>
      </c>
      <c r="C171" s="13" t="s">
        <v>406</v>
      </c>
      <c r="D171" s="13"/>
      <c r="E171" s="29">
        <f>E172</f>
        <v>300</v>
      </c>
    </row>
    <row r="172" spans="1:5" s="1" customFormat="1" ht="12.75">
      <c r="A172" s="30" t="s">
        <v>82</v>
      </c>
      <c r="B172" s="13" t="s">
        <v>121</v>
      </c>
      <c r="C172" s="13" t="s">
        <v>406</v>
      </c>
      <c r="D172" s="13" t="s">
        <v>85</v>
      </c>
      <c r="E172" s="29">
        <v>300</v>
      </c>
    </row>
    <row r="173" spans="1:5" s="1" customFormat="1" ht="38.25">
      <c r="A173" s="46" t="s">
        <v>635</v>
      </c>
      <c r="B173" s="35" t="s">
        <v>121</v>
      </c>
      <c r="C173" s="35" t="s">
        <v>407</v>
      </c>
      <c r="D173" s="35"/>
      <c r="E173" s="36">
        <f>E174</f>
        <v>4000</v>
      </c>
    </row>
    <row r="174" spans="1:5" s="1" customFormat="1" ht="25.5">
      <c r="A174" s="30" t="s">
        <v>123</v>
      </c>
      <c r="B174" s="13" t="s">
        <v>121</v>
      </c>
      <c r="C174" s="13" t="s">
        <v>408</v>
      </c>
      <c r="D174" s="13"/>
      <c r="E174" s="29">
        <f>E175</f>
        <v>4000</v>
      </c>
    </row>
    <row r="175" spans="1:5" s="1" customFormat="1" ht="12.75">
      <c r="A175" s="30" t="s">
        <v>82</v>
      </c>
      <c r="B175" s="13" t="s">
        <v>121</v>
      </c>
      <c r="C175" s="13" t="s">
        <v>408</v>
      </c>
      <c r="D175" s="13" t="s">
        <v>85</v>
      </c>
      <c r="E175" s="29">
        <v>4000</v>
      </c>
    </row>
    <row r="176" spans="1:5" s="4" customFormat="1" ht="76.5">
      <c r="A176" s="46" t="s">
        <v>636</v>
      </c>
      <c r="B176" s="35" t="s">
        <v>121</v>
      </c>
      <c r="C176" s="35" t="s">
        <v>409</v>
      </c>
      <c r="D176" s="35"/>
      <c r="E176" s="36">
        <f>E177</f>
        <v>3000</v>
      </c>
    </row>
    <row r="177" spans="1:5" s="1" customFormat="1" ht="63.75">
      <c r="A177" s="30" t="s">
        <v>212</v>
      </c>
      <c r="B177" s="13" t="s">
        <v>121</v>
      </c>
      <c r="C177" s="13" t="s">
        <v>410</v>
      </c>
      <c r="D177" s="13"/>
      <c r="E177" s="29">
        <f>E178</f>
        <v>3000</v>
      </c>
    </row>
    <row r="178" spans="1:5" s="1" customFormat="1" ht="12.75">
      <c r="A178" s="30" t="s">
        <v>82</v>
      </c>
      <c r="B178" s="13" t="s">
        <v>121</v>
      </c>
      <c r="C178" s="13" t="s">
        <v>410</v>
      </c>
      <c r="D178" s="13" t="s">
        <v>85</v>
      </c>
      <c r="E178" s="29">
        <v>3000</v>
      </c>
    </row>
    <row r="179" spans="1:5" ht="38.25">
      <c r="A179" s="43" t="s">
        <v>179</v>
      </c>
      <c r="B179" s="16" t="s">
        <v>121</v>
      </c>
      <c r="C179" s="16" t="s">
        <v>369</v>
      </c>
      <c r="D179" s="16"/>
      <c r="E179" s="33">
        <f>E180+E184</f>
        <v>7859.5</v>
      </c>
    </row>
    <row r="180" spans="1:5" ht="38.25">
      <c r="A180" s="54" t="s">
        <v>124</v>
      </c>
      <c r="B180" s="35" t="s">
        <v>121</v>
      </c>
      <c r="C180" s="35" t="s">
        <v>411</v>
      </c>
      <c r="D180" s="55"/>
      <c r="E180" s="56">
        <f>E181</f>
        <v>7000</v>
      </c>
    </row>
    <row r="181" spans="1:5" ht="25.5">
      <c r="A181" s="54" t="s">
        <v>324</v>
      </c>
      <c r="B181" s="35" t="s">
        <v>121</v>
      </c>
      <c r="C181" s="35" t="s">
        <v>412</v>
      </c>
      <c r="D181" s="55"/>
      <c r="E181" s="56">
        <f>E182</f>
        <v>7000</v>
      </c>
    </row>
    <row r="182" spans="1:5" ht="25.5">
      <c r="A182" s="30" t="s">
        <v>125</v>
      </c>
      <c r="B182" s="13" t="s">
        <v>121</v>
      </c>
      <c r="C182" s="13" t="s">
        <v>413</v>
      </c>
      <c r="D182" s="13"/>
      <c r="E182" s="29">
        <f>E183</f>
        <v>7000</v>
      </c>
    </row>
    <row r="183" spans="1:5" ht="38.25">
      <c r="A183" s="30" t="s">
        <v>225</v>
      </c>
      <c r="B183" s="13" t="s">
        <v>121</v>
      </c>
      <c r="C183" s="13" t="s">
        <v>413</v>
      </c>
      <c r="D183" s="13" t="s">
        <v>119</v>
      </c>
      <c r="E183" s="29">
        <v>7000</v>
      </c>
    </row>
    <row r="184" spans="1:5" ht="25.5">
      <c r="A184" s="53" t="s">
        <v>224</v>
      </c>
      <c r="B184" s="35" t="s">
        <v>121</v>
      </c>
      <c r="C184" s="35" t="s">
        <v>414</v>
      </c>
      <c r="D184" s="35"/>
      <c r="E184" s="36">
        <f>E185</f>
        <v>859.5</v>
      </c>
    </row>
    <row r="185" spans="1:5" ht="63.75">
      <c r="A185" s="53" t="s">
        <v>325</v>
      </c>
      <c r="B185" s="35" t="s">
        <v>121</v>
      </c>
      <c r="C185" s="35" t="s">
        <v>415</v>
      </c>
      <c r="D185" s="35"/>
      <c r="E185" s="36">
        <f>E186</f>
        <v>859.5</v>
      </c>
    </row>
    <row r="186" spans="1:5" ht="63.75">
      <c r="A186" s="47" t="s">
        <v>228</v>
      </c>
      <c r="B186" s="13" t="s">
        <v>121</v>
      </c>
      <c r="C186" s="13" t="s">
        <v>416</v>
      </c>
      <c r="D186" s="13"/>
      <c r="E186" s="29">
        <f>E187</f>
        <v>859.5</v>
      </c>
    </row>
    <row r="187" spans="1:5" ht="25.5">
      <c r="A187" s="47" t="s">
        <v>81</v>
      </c>
      <c r="B187" s="13" t="s">
        <v>121</v>
      </c>
      <c r="C187" s="13" t="s">
        <v>416</v>
      </c>
      <c r="D187" s="13" t="s">
        <v>84</v>
      </c>
      <c r="E187" s="29">
        <v>859.5</v>
      </c>
    </row>
    <row r="188" spans="1:5" ht="12.75">
      <c r="A188" s="18" t="s">
        <v>13</v>
      </c>
      <c r="B188" s="19" t="s">
        <v>46</v>
      </c>
      <c r="C188" s="13"/>
      <c r="D188" s="19"/>
      <c r="E188" s="33">
        <f>E189+E201+E212</f>
        <v>157020.8</v>
      </c>
    </row>
    <row r="189" spans="1:5" ht="12.75">
      <c r="A189" s="20" t="s">
        <v>7</v>
      </c>
      <c r="B189" s="21" t="s">
        <v>47</v>
      </c>
      <c r="C189" s="19"/>
      <c r="D189" s="21"/>
      <c r="E189" s="26">
        <f>E190</f>
        <v>23510.8</v>
      </c>
    </row>
    <row r="190" spans="1:5" ht="51">
      <c r="A190" s="32" t="s">
        <v>93</v>
      </c>
      <c r="B190" s="16" t="s">
        <v>47</v>
      </c>
      <c r="C190" s="16" t="s">
        <v>337</v>
      </c>
      <c r="D190" s="51"/>
      <c r="E190" s="33">
        <f>E191</f>
        <v>23510.8</v>
      </c>
    </row>
    <row r="191" spans="1:5" ht="63.75">
      <c r="A191" s="46" t="s">
        <v>191</v>
      </c>
      <c r="B191" s="35" t="s">
        <v>47</v>
      </c>
      <c r="C191" s="35" t="s">
        <v>417</v>
      </c>
      <c r="D191" s="35"/>
      <c r="E191" s="36">
        <f>E192+E195+E198</f>
        <v>23510.8</v>
      </c>
    </row>
    <row r="192" spans="1:5" ht="51">
      <c r="A192" s="46" t="s">
        <v>314</v>
      </c>
      <c r="B192" s="35" t="s">
        <v>47</v>
      </c>
      <c r="C192" s="35" t="s">
        <v>418</v>
      </c>
      <c r="D192" s="35"/>
      <c r="E192" s="36">
        <f>E193</f>
        <v>2024</v>
      </c>
    </row>
    <row r="193" spans="1:5" ht="12.75">
      <c r="A193" s="30" t="s">
        <v>126</v>
      </c>
      <c r="B193" s="13" t="s">
        <v>47</v>
      </c>
      <c r="C193" s="13" t="s">
        <v>419</v>
      </c>
      <c r="D193" s="13"/>
      <c r="E193" s="29">
        <f>E194</f>
        <v>2024</v>
      </c>
    </row>
    <row r="194" spans="1:5" ht="12.75">
      <c r="A194" s="30" t="s">
        <v>82</v>
      </c>
      <c r="B194" s="13" t="s">
        <v>47</v>
      </c>
      <c r="C194" s="13" t="s">
        <v>419</v>
      </c>
      <c r="D194" s="13" t="s">
        <v>85</v>
      </c>
      <c r="E194" s="29">
        <v>2024</v>
      </c>
    </row>
    <row r="195" spans="1:5" ht="51">
      <c r="A195" s="46" t="s">
        <v>315</v>
      </c>
      <c r="B195" s="35" t="s">
        <v>47</v>
      </c>
      <c r="C195" s="35" t="s">
        <v>420</v>
      </c>
      <c r="D195" s="35"/>
      <c r="E195" s="36">
        <f>E196</f>
        <v>17500</v>
      </c>
    </row>
    <row r="196" spans="1:5" ht="38.25">
      <c r="A196" s="30" t="s">
        <v>211</v>
      </c>
      <c r="B196" s="13" t="s">
        <v>47</v>
      </c>
      <c r="C196" s="13" t="s">
        <v>421</v>
      </c>
      <c r="D196" s="13"/>
      <c r="E196" s="29">
        <f>E197</f>
        <v>17500</v>
      </c>
    </row>
    <row r="197" spans="1:5" ht="25.5">
      <c r="A197" s="47" t="s">
        <v>81</v>
      </c>
      <c r="B197" s="13" t="s">
        <v>47</v>
      </c>
      <c r="C197" s="13" t="s">
        <v>421</v>
      </c>
      <c r="D197" s="13" t="s">
        <v>84</v>
      </c>
      <c r="E197" s="29">
        <f>21487-0.2-E198</f>
        <v>17500</v>
      </c>
    </row>
    <row r="198" spans="1:5" ht="51">
      <c r="A198" s="53" t="s">
        <v>321</v>
      </c>
      <c r="B198" s="35" t="s">
        <v>47</v>
      </c>
      <c r="C198" s="35" t="s">
        <v>422</v>
      </c>
      <c r="D198" s="35"/>
      <c r="E198" s="36">
        <v>3986.8</v>
      </c>
    </row>
    <row r="199" spans="1:5" ht="38.25">
      <c r="A199" s="47" t="s">
        <v>211</v>
      </c>
      <c r="B199" s="13" t="s">
        <v>47</v>
      </c>
      <c r="C199" s="13" t="s">
        <v>423</v>
      </c>
      <c r="D199" s="13"/>
      <c r="E199" s="29">
        <v>3986.8</v>
      </c>
    </row>
    <row r="200" spans="1:5" ht="25.5">
      <c r="A200" s="47" t="s">
        <v>81</v>
      </c>
      <c r="B200" s="13" t="s">
        <v>47</v>
      </c>
      <c r="C200" s="13" t="s">
        <v>423</v>
      </c>
      <c r="D200" s="13" t="s">
        <v>84</v>
      </c>
      <c r="E200" s="29">
        <v>3986.8</v>
      </c>
    </row>
    <row r="201" spans="1:5" ht="12.75">
      <c r="A201" s="20" t="s">
        <v>25</v>
      </c>
      <c r="B201" s="21" t="s">
        <v>48</v>
      </c>
      <c r="C201" s="21"/>
      <c r="D201" s="21"/>
      <c r="E201" s="26">
        <f>E202+E207</f>
        <v>10747</v>
      </c>
    </row>
    <row r="202" spans="1:5" ht="38.25">
      <c r="A202" s="32" t="s">
        <v>246</v>
      </c>
      <c r="B202" s="16" t="s">
        <v>48</v>
      </c>
      <c r="C202" s="16" t="s">
        <v>424</v>
      </c>
      <c r="D202" s="16"/>
      <c r="E202" s="33">
        <f>E203</f>
        <v>1060</v>
      </c>
    </row>
    <row r="203" spans="1:5" ht="38.25">
      <c r="A203" s="46" t="s">
        <v>127</v>
      </c>
      <c r="B203" s="35" t="s">
        <v>48</v>
      </c>
      <c r="C203" s="35" t="s">
        <v>425</v>
      </c>
      <c r="D203" s="35"/>
      <c r="E203" s="36">
        <f>E204</f>
        <v>1060</v>
      </c>
    </row>
    <row r="204" spans="1:5" ht="76.5">
      <c r="A204" s="46" t="s">
        <v>637</v>
      </c>
      <c r="B204" s="35" t="s">
        <v>48</v>
      </c>
      <c r="C204" s="35" t="s">
        <v>426</v>
      </c>
      <c r="D204" s="35"/>
      <c r="E204" s="36">
        <f>E205</f>
        <v>1060</v>
      </c>
    </row>
    <row r="205" spans="1:5" ht="12.75">
      <c r="A205" s="30" t="s">
        <v>128</v>
      </c>
      <c r="B205" s="13" t="s">
        <v>48</v>
      </c>
      <c r="C205" s="13" t="s">
        <v>427</v>
      </c>
      <c r="D205" s="13"/>
      <c r="E205" s="29">
        <f>E206</f>
        <v>1060</v>
      </c>
    </row>
    <row r="206" spans="1:5" ht="12.75">
      <c r="A206" s="30" t="s">
        <v>82</v>
      </c>
      <c r="B206" s="13" t="s">
        <v>48</v>
      </c>
      <c r="C206" s="13" t="s">
        <v>427</v>
      </c>
      <c r="D206" s="13" t="s">
        <v>85</v>
      </c>
      <c r="E206" s="29">
        <v>1060</v>
      </c>
    </row>
    <row r="207" spans="1:5" ht="51">
      <c r="A207" s="32" t="s">
        <v>129</v>
      </c>
      <c r="B207" s="16" t="s">
        <v>48</v>
      </c>
      <c r="C207" s="51" t="s">
        <v>337</v>
      </c>
      <c r="D207" s="16"/>
      <c r="E207" s="33">
        <f>E208</f>
        <v>9687</v>
      </c>
    </row>
    <row r="208" spans="1:5" ht="38.25">
      <c r="A208" s="46" t="s">
        <v>178</v>
      </c>
      <c r="B208" s="35" t="s">
        <v>48</v>
      </c>
      <c r="C208" s="44" t="s">
        <v>428</v>
      </c>
      <c r="D208" s="35"/>
      <c r="E208" s="36">
        <f>E209</f>
        <v>9687</v>
      </c>
    </row>
    <row r="209" spans="1:5" ht="69.75" customHeight="1">
      <c r="A209" s="46" t="s">
        <v>316</v>
      </c>
      <c r="B209" s="35" t="s">
        <v>48</v>
      </c>
      <c r="C209" s="44" t="s">
        <v>429</v>
      </c>
      <c r="D209" s="35"/>
      <c r="E209" s="36">
        <f>E210</f>
        <v>9687</v>
      </c>
    </row>
    <row r="210" spans="1:5" ht="25.5">
      <c r="A210" s="30" t="s">
        <v>215</v>
      </c>
      <c r="B210" s="13" t="s">
        <v>48</v>
      </c>
      <c r="C210" s="42" t="s">
        <v>430</v>
      </c>
      <c r="D210" s="13"/>
      <c r="E210" s="29">
        <f>E211</f>
        <v>9687</v>
      </c>
    </row>
    <row r="211" spans="1:5" ht="12.75">
      <c r="A211" s="30" t="s">
        <v>118</v>
      </c>
      <c r="B211" s="13" t="s">
        <v>48</v>
      </c>
      <c r="C211" s="42" t="s">
        <v>430</v>
      </c>
      <c r="D211" s="13" t="s">
        <v>119</v>
      </c>
      <c r="E211" s="29">
        <v>9687</v>
      </c>
    </row>
    <row r="212" spans="1:5" ht="12.75">
      <c r="A212" s="20" t="s">
        <v>14</v>
      </c>
      <c r="B212" s="21" t="s">
        <v>49</v>
      </c>
      <c r="C212" s="21"/>
      <c r="D212" s="21"/>
      <c r="E212" s="26">
        <f>E213</f>
        <v>122763</v>
      </c>
    </row>
    <row r="213" spans="1:5" ht="51">
      <c r="A213" s="32" t="s">
        <v>93</v>
      </c>
      <c r="B213" s="19" t="s">
        <v>49</v>
      </c>
      <c r="C213" s="16" t="s">
        <v>337</v>
      </c>
      <c r="D213" s="51"/>
      <c r="E213" s="33">
        <f>E214+E225+E229+E221</f>
        <v>122763</v>
      </c>
    </row>
    <row r="214" spans="1:5" ht="51" customHeight="1">
      <c r="A214" s="46" t="s">
        <v>130</v>
      </c>
      <c r="B214" s="41" t="s">
        <v>49</v>
      </c>
      <c r="C214" s="35" t="s">
        <v>431</v>
      </c>
      <c r="D214" s="35"/>
      <c r="E214" s="36">
        <f>E215+E218</f>
        <v>95303</v>
      </c>
    </row>
    <row r="215" spans="1:5" ht="25.5">
      <c r="A215" s="46" t="s">
        <v>317</v>
      </c>
      <c r="B215" s="41" t="s">
        <v>49</v>
      </c>
      <c r="C215" s="35" t="s">
        <v>432</v>
      </c>
      <c r="D215" s="35"/>
      <c r="E215" s="36">
        <f>E216</f>
        <v>91300</v>
      </c>
    </row>
    <row r="216" spans="1:5" ht="25.5">
      <c r="A216" s="30" t="s">
        <v>131</v>
      </c>
      <c r="B216" s="28" t="s">
        <v>49</v>
      </c>
      <c r="C216" s="13" t="s">
        <v>433</v>
      </c>
      <c r="D216" s="13"/>
      <c r="E216" s="29">
        <f>E217</f>
        <v>91300</v>
      </c>
    </row>
    <row r="217" spans="1:5" ht="30.75" customHeight="1">
      <c r="A217" s="30" t="s">
        <v>81</v>
      </c>
      <c r="B217" s="28" t="s">
        <v>49</v>
      </c>
      <c r="C217" s="13" t="s">
        <v>433</v>
      </c>
      <c r="D217" s="13" t="s">
        <v>84</v>
      </c>
      <c r="E217" s="29">
        <f>128200-10000-16900-E221</f>
        <v>91300</v>
      </c>
    </row>
    <row r="218" spans="1:5" ht="25.5">
      <c r="A218" s="30" t="s">
        <v>318</v>
      </c>
      <c r="B218" s="28" t="s">
        <v>49</v>
      </c>
      <c r="C218" s="13" t="s">
        <v>434</v>
      </c>
      <c r="D218" s="13"/>
      <c r="E218" s="29">
        <f>E219</f>
        <v>4003</v>
      </c>
    </row>
    <row r="219" spans="1:5" ht="25.5">
      <c r="A219" s="30" t="s">
        <v>131</v>
      </c>
      <c r="B219" s="28" t="s">
        <v>49</v>
      </c>
      <c r="C219" s="13" t="s">
        <v>435</v>
      </c>
      <c r="D219" s="13"/>
      <c r="E219" s="29">
        <f>E220</f>
        <v>4003</v>
      </c>
    </row>
    <row r="220" spans="1:5" ht="25.5">
      <c r="A220" s="47" t="s">
        <v>81</v>
      </c>
      <c r="B220" s="48" t="s">
        <v>49</v>
      </c>
      <c r="C220" s="49" t="s">
        <v>435</v>
      </c>
      <c r="D220" s="49" t="s">
        <v>84</v>
      </c>
      <c r="E220" s="50">
        <v>4003</v>
      </c>
    </row>
    <row r="221" spans="1:5" ht="38.25">
      <c r="A221" s="53" t="s">
        <v>322</v>
      </c>
      <c r="B221" s="57" t="s">
        <v>49</v>
      </c>
      <c r="C221" s="58" t="s">
        <v>436</v>
      </c>
      <c r="D221" s="58"/>
      <c r="E221" s="59">
        <v>10000</v>
      </c>
    </row>
    <row r="222" spans="1:5" ht="25.5">
      <c r="A222" s="53" t="s">
        <v>630</v>
      </c>
      <c r="B222" s="57" t="s">
        <v>49</v>
      </c>
      <c r="C222" s="58" t="s">
        <v>437</v>
      </c>
      <c r="D222" s="58"/>
      <c r="E222" s="59">
        <v>10000</v>
      </c>
    </row>
    <row r="223" spans="1:5" ht="25.5">
      <c r="A223" s="47" t="s">
        <v>131</v>
      </c>
      <c r="B223" s="48" t="s">
        <v>49</v>
      </c>
      <c r="C223" s="49" t="s">
        <v>438</v>
      </c>
      <c r="D223" s="49"/>
      <c r="E223" s="50">
        <v>10000</v>
      </c>
    </row>
    <row r="224" spans="1:5" ht="25.5">
      <c r="A224" s="47" t="s">
        <v>81</v>
      </c>
      <c r="B224" s="48" t="s">
        <v>49</v>
      </c>
      <c r="C224" s="49" t="s">
        <v>438</v>
      </c>
      <c r="D224" s="49" t="s">
        <v>84</v>
      </c>
      <c r="E224" s="50">
        <v>10000</v>
      </c>
    </row>
    <row r="225" spans="1:5" ht="42" customHeight="1">
      <c r="A225" s="46" t="s">
        <v>189</v>
      </c>
      <c r="B225" s="48" t="s">
        <v>49</v>
      </c>
      <c r="C225" s="49" t="s">
        <v>439</v>
      </c>
      <c r="D225" s="49"/>
      <c r="E225" s="50">
        <f>E226</f>
        <v>560</v>
      </c>
    </row>
    <row r="226" spans="1:5" ht="63" customHeight="1">
      <c r="A226" s="46" t="s">
        <v>319</v>
      </c>
      <c r="B226" s="48" t="s">
        <v>49</v>
      </c>
      <c r="C226" s="49" t="s">
        <v>440</v>
      </c>
      <c r="D226" s="49"/>
      <c r="E226" s="50">
        <f>E227</f>
        <v>560</v>
      </c>
    </row>
    <row r="227" spans="1:5" ht="38.25">
      <c r="A227" s="47" t="s">
        <v>227</v>
      </c>
      <c r="B227" s="48" t="s">
        <v>49</v>
      </c>
      <c r="C227" s="49" t="s">
        <v>441</v>
      </c>
      <c r="D227" s="49"/>
      <c r="E227" s="50">
        <f>E228</f>
        <v>560</v>
      </c>
    </row>
    <row r="228" spans="1:5" ht="25.5">
      <c r="A228" s="47" t="s">
        <v>81</v>
      </c>
      <c r="B228" s="48" t="s">
        <v>49</v>
      </c>
      <c r="C228" s="49" t="s">
        <v>441</v>
      </c>
      <c r="D228" s="49" t="s">
        <v>84</v>
      </c>
      <c r="E228" s="50">
        <v>560</v>
      </c>
    </row>
    <row r="229" spans="1:5" s="5" customFormat="1" ht="38.25">
      <c r="A229" s="53" t="s">
        <v>241</v>
      </c>
      <c r="B229" s="57" t="s">
        <v>49</v>
      </c>
      <c r="C229" s="58" t="s">
        <v>357</v>
      </c>
      <c r="D229" s="58"/>
      <c r="E229" s="59">
        <v>16900</v>
      </c>
    </row>
    <row r="230" spans="1:5" ht="51">
      <c r="A230" s="53" t="s">
        <v>242</v>
      </c>
      <c r="B230" s="57" t="s">
        <v>49</v>
      </c>
      <c r="C230" s="58" t="s">
        <v>442</v>
      </c>
      <c r="D230" s="58"/>
      <c r="E230" s="59">
        <f>E231</f>
        <v>16000</v>
      </c>
    </row>
    <row r="231" spans="1:5" ht="51">
      <c r="A231" s="53" t="s">
        <v>242</v>
      </c>
      <c r="B231" s="57" t="s">
        <v>49</v>
      </c>
      <c r="C231" s="58" t="s">
        <v>443</v>
      </c>
      <c r="D231" s="58"/>
      <c r="E231" s="59">
        <f>E232</f>
        <v>16000</v>
      </c>
    </row>
    <row r="232" spans="1:5" ht="25.5">
      <c r="A232" s="47" t="s">
        <v>243</v>
      </c>
      <c r="B232" s="48" t="s">
        <v>49</v>
      </c>
      <c r="C232" s="49" t="s">
        <v>444</v>
      </c>
      <c r="D232" s="49"/>
      <c r="E232" s="50">
        <v>16000</v>
      </c>
    </row>
    <row r="233" spans="1:5" ht="25.5">
      <c r="A233" s="47" t="s">
        <v>81</v>
      </c>
      <c r="B233" s="48" t="s">
        <v>49</v>
      </c>
      <c r="C233" s="49" t="s">
        <v>444</v>
      </c>
      <c r="D233" s="49" t="s">
        <v>84</v>
      </c>
      <c r="E233" s="50">
        <v>16000</v>
      </c>
    </row>
    <row r="234" spans="1:5" ht="51">
      <c r="A234" s="53" t="s">
        <v>244</v>
      </c>
      <c r="B234" s="57" t="s">
        <v>49</v>
      </c>
      <c r="C234" s="58" t="s">
        <v>445</v>
      </c>
      <c r="D234" s="58"/>
      <c r="E234" s="59">
        <f>E235</f>
        <v>900</v>
      </c>
    </row>
    <row r="235" spans="1:5" ht="51">
      <c r="A235" s="47" t="s">
        <v>244</v>
      </c>
      <c r="B235" s="48" t="s">
        <v>49</v>
      </c>
      <c r="C235" s="49" t="s">
        <v>446</v>
      </c>
      <c r="D235" s="49"/>
      <c r="E235" s="50">
        <f>E236</f>
        <v>900</v>
      </c>
    </row>
    <row r="236" spans="1:5" ht="25.5">
      <c r="A236" s="47" t="s">
        <v>243</v>
      </c>
      <c r="B236" s="48" t="s">
        <v>49</v>
      </c>
      <c r="C236" s="49" t="s">
        <v>447</v>
      </c>
      <c r="D236" s="49"/>
      <c r="E236" s="50">
        <v>900</v>
      </c>
    </row>
    <row r="237" spans="1:5" ht="25.5">
      <c r="A237" s="47" t="s">
        <v>81</v>
      </c>
      <c r="B237" s="48" t="s">
        <v>49</v>
      </c>
      <c r="C237" s="49" t="s">
        <v>447</v>
      </c>
      <c r="D237" s="49" t="s">
        <v>84</v>
      </c>
      <c r="E237" s="50">
        <v>900</v>
      </c>
    </row>
    <row r="238" spans="1:5" ht="12.75">
      <c r="A238" s="18" t="s">
        <v>17</v>
      </c>
      <c r="B238" s="19" t="s">
        <v>50</v>
      </c>
      <c r="C238" s="19"/>
      <c r="D238" s="19"/>
      <c r="E238" s="33">
        <f>E239+E258+E326+E332+E390</f>
        <v>1407700.2000000004</v>
      </c>
    </row>
    <row r="239" spans="1:5" ht="12.75">
      <c r="A239" s="20" t="s">
        <v>5</v>
      </c>
      <c r="B239" s="21" t="s">
        <v>60</v>
      </c>
      <c r="C239" s="21"/>
      <c r="D239" s="21"/>
      <c r="E239" s="26">
        <f>E240</f>
        <v>554601.1</v>
      </c>
    </row>
    <row r="240" spans="1:5" ht="38.25">
      <c r="A240" s="39" t="s">
        <v>199</v>
      </c>
      <c r="B240" s="25" t="s">
        <v>60</v>
      </c>
      <c r="C240" s="16" t="s">
        <v>341</v>
      </c>
      <c r="D240" s="25"/>
      <c r="E240" s="26">
        <f>E241</f>
        <v>554601.1</v>
      </c>
    </row>
    <row r="241" spans="1:5" ht="38.25">
      <c r="A241" s="34" t="s">
        <v>133</v>
      </c>
      <c r="B241" s="35" t="s">
        <v>60</v>
      </c>
      <c r="C241" s="44" t="s">
        <v>448</v>
      </c>
      <c r="D241" s="35"/>
      <c r="E241" s="36">
        <f>E242+E249+E252+E255</f>
        <v>554601.1</v>
      </c>
    </row>
    <row r="242" spans="1:5" ht="63.75">
      <c r="A242" s="34" t="s">
        <v>251</v>
      </c>
      <c r="B242" s="35" t="s">
        <v>60</v>
      </c>
      <c r="C242" s="44" t="s">
        <v>449</v>
      </c>
      <c r="D242" s="35"/>
      <c r="E242" s="36">
        <f>E245+E247+E243</f>
        <v>545051.9</v>
      </c>
    </row>
    <row r="243" spans="1:5" ht="12.75">
      <c r="A243" s="37" t="s">
        <v>134</v>
      </c>
      <c r="B243" s="13" t="s">
        <v>60</v>
      </c>
      <c r="C243" s="42" t="s">
        <v>450</v>
      </c>
      <c r="D243" s="13"/>
      <c r="E243" s="29">
        <f>E244</f>
        <v>221528.1</v>
      </c>
    </row>
    <row r="244" spans="1:5" ht="51">
      <c r="A244" s="30" t="s">
        <v>105</v>
      </c>
      <c r="B244" s="13" t="s">
        <v>60</v>
      </c>
      <c r="C244" s="42" t="s">
        <v>450</v>
      </c>
      <c r="D244" s="13" t="s">
        <v>106</v>
      </c>
      <c r="E244" s="29">
        <v>221528.1</v>
      </c>
    </row>
    <row r="245" spans="1:5" ht="242.25" customHeight="1">
      <c r="A245" s="30" t="s">
        <v>185</v>
      </c>
      <c r="B245" s="13" t="s">
        <v>60</v>
      </c>
      <c r="C245" s="42" t="s">
        <v>451</v>
      </c>
      <c r="D245" s="13"/>
      <c r="E245" s="29">
        <f>E246</f>
        <v>247153.4</v>
      </c>
    </row>
    <row r="246" spans="1:5" ht="51">
      <c r="A246" s="30" t="s">
        <v>105</v>
      </c>
      <c r="B246" s="13" t="s">
        <v>60</v>
      </c>
      <c r="C246" s="42" t="s">
        <v>451</v>
      </c>
      <c r="D246" s="13" t="s">
        <v>106</v>
      </c>
      <c r="E246" s="29">
        <v>247153.4</v>
      </c>
    </row>
    <row r="247" spans="1:5" ht="255">
      <c r="A247" s="30" t="s">
        <v>231</v>
      </c>
      <c r="B247" s="13" t="s">
        <v>60</v>
      </c>
      <c r="C247" s="42" t="s">
        <v>452</v>
      </c>
      <c r="D247" s="13"/>
      <c r="E247" s="29">
        <f>E248</f>
        <v>76370.4</v>
      </c>
    </row>
    <row r="248" spans="1:5" ht="51">
      <c r="A248" s="30" t="s">
        <v>105</v>
      </c>
      <c r="B248" s="13" t="s">
        <v>60</v>
      </c>
      <c r="C248" s="42" t="s">
        <v>452</v>
      </c>
      <c r="D248" s="13" t="s">
        <v>106</v>
      </c>
      <c r="E248" s="29">
        <v>76370.4</v>
      </c>
    </row>
    <row r="249" spans="1:5" ht="229.5">
      <c r="A249" s="46" t="s">
        <v>253</v>
      </c>
      <c r="B249" s="13" t="s">
        <v>60</v>
      </c>
      <c r="C249" s="35" t="s">
        <v>453</v>
      </c>
      <c r="D249" s="35"/>
      <c r="E249" s="56">
        <f>E250</f>
        <v>3049.2</v>
      </c>
    </row>
    <row r="250" spans="1:5" ht="229.5">
      <c r="A250" s="30" t="s">
        <v>186</v>
      </c>
      <c r="B250" s="13" t="s">
        <v>60</v>
      </c>
      <c r="C250" s="42" t="s">
        <v>454</v>
      </c>
      <c r="D250" s="13"/>
      <c r="E250" s="29">
        <f>E251</f>
        <v>3049.2</v>
      </c>
    </row>
    <row r="251" spans="1:5" ht="51">
      <c r="A251" s="30" t="s">
        <v>105</v>
      </c>
      <c r="B251" s="13" t="s">
        <v>60</v>
      </c>
      <c r="C251" s="42" t="s">
        <v>454</v>
      </c>
      <c r="D251" s="13" t="s">
        <v>106</v>
      </c>
      <c r="E251" s="29">
        <v>3049.2</v>
      </c>
    </row>
    <row r="252" spans="1:5" ht="25.5">
      <c r="A252" s="46" t="s">
        <v>252</v>
      </c>
      <c r="B252" s="13" t="s">
        <v>60</v>
      </c>
      <c r="C252" s="35" t="s">
        <v>644</v>
      </c>
      <c r="D252" s="35"/>
      <c r="E252" s="36">
        <f>E253</f>
        <v>5000</v>
      </c>
    </row>
    <row r="253" spans="1:5" ht="51">
      <c r="A253" s="30" t="s">
        <v>216</v>
      </c>
      <c r="B253" s="13" t="s">
        <v>60</v>
      </c>
      <c r="C253" s="42" t="s">
        <v>455</v>
      </c>
      <c r="D253" s="13"/>
      <c r="E253" s="29">
        <f>E254</f>
        <v>5000</v>
      </c>
    </row>
    <row r="254" spans="1:5" ht="51">
      <c r="A254" s="30" t="s">
        <v>105</v>
      </c>
      <c r="B254" s="13" t="s">
        <v>60</v>
      </c>
      <c r="C254" s="42" t="s">
        <v>455</v>
      </c>
      <c r="D254" s="13" t="s">
        <v>106</v>
      </c>
      <c r="E254" s="29">
        <v>5000</v>
      </c>
    </row>
    <row r="255" spans="1:5" ht="38.25">
      <c r="A255" s="46" t="s">
        <v>254</v>
      </c>
      <c r="B255" s="13" t="s">
        <v>60</v>
      </c>
      <c r="C255" s="44" t="s">
        <v>456</v>
      </c>
      <c r="D255" s="35"/>
      <c r="E255" s="36">
        <f>E256</f>
        <v>1500</v>
      </c>
    </row>
    <row r="256" spans="1:5" ht="12.75">
      <c r="A256" s="37" t="s">
        <v>134</v>
      </c>
      <c r="B256" s="13" t="s">
        <v>60</v>
      </c>
      <c r="C256" s="13" t="s">
        <v>457</v>
      </c>
      <c r="D256" s="13"/>
      <c r="E256" s="29">
        <f>E257</f>
        <v>1500</v>
      </c>
    </row>
    <row r="257" spans="1:5" ht="51">
      <c r="A257" s="30" t="s">
        <v>105</v>
      </c>
      <c r="B257" s="13" t="s">
        <v>60</v>
      </c>
      <c r="C257" s="13" t="s">
        <v>457</v>
      </c>
      <c r="D257" s="13" t="s">
        <v>106</v>
      </c>
      <c r="E257" s="29">
        <v>1500</v>
      </c>
    </row>
    <row r="258" spans="1:5" ht="12.75">
      <c r="A258" s="20" t="s">
        <v>3</v>
      </c>
      <c r="B258" s="21" t="s">
        <v>26</v>
      </c>
      <c r="C258" s="21"/>
      <c r="D258" s="21"/>
      <c r="E258" s="26">
        <f>E259+E308+E317</f>
        <v>739070.7000000002</v>
      </c>
    </row>
    <row r="259" spans="1:5" ht="38.25">
      <c r="A259" s="39" t="s">
        <v>199</v>
      </c>
      <c r="B259" s="25" t="s">
        <v>26</v>
      </c>
      <c r="C259" s="16" t="s">
        <v>341</v>
      </c>
      <c r="D259" s="21"/>
      <c r="E259" s="26">
        <f>E260+E280+E287+E294+E304</f>
        <v>692653.4000000001</v>
      </c>
    </row>
    <row r="260" spans="1:5" ht="38.25">
      <c r="A260" s="34" t="s">
        <v>135</v>
      </c>
      <c r="B260" s="35" t="s">
        <v>26</v>
      </c>
      <c r="C260" s="35" t="s">
        <v>458</v>
      </c>
      <c r="D260" s="35"/>
      <c r="E260" s="36">
        <f>E261+E271+E268+E274+E277</f>
        <v>582996.1000000001</v>
      </c>
    </row>
    <row r="261" spans="1:5" ht="63.75">
      <c r="A261" s="34" t="s">
        <v>255</v>
      </c>
      <c r="B261" s="35" t="s">
        <v>26</v>
      </c>
      <c r="C261" s="35" t="s">
        <v>459</v>
      </c>
      <c r="D261" s="35"/>
      <c r="E261" s="36">
        <f>E262+E264+E266</f>
        <v>570366.8</v>
      </c>
    </row>
    <row r="262" spans="1:5" ht="25.5">
      <c r="A262" s="37" t="s">
        <v>136</v>
      </c>
      <c r="B262" s="13" t="s">
        <v>26</v>
      </c>
      <c r="C262" s="13" t="s">
        <v>460</v>
      </c>
      <c r="D262" s="13"/>
      <c r="E262" s="29">
        <f>E263</f>
        <v>153136.7</v>
      </c>
    </row>
    <row r="263" spans="1:5" ht="51">
      <c r="A263" s="30" t="s">
        <v>105</v>
      </c>
      <c r="B263" s="13" t="s">
        <v>26</v>
      </c>
      <c r="C263" s="13" t="s">
        <v>460</v>
      </c>
      <c r="D263" s="13" t="s">
        <v>106</v>
      </c>
      <c r="E263" s="29">
        <v>153136.7</v>
      </c>
    </row>
    <row r="264" spans="1:5" ht="191.25">
      <c r="A264" s="30" t="s">
        <v>187</v>
      </c>
      <c r="B264" s="13" t="s">
        <v>26</v>
      </c>
      <c r="C264" s="13" t="s">
        <v>461</v>
      </c>
      <c r="D264" s="13"/>
      <c r="E264" s="29">
        <f>E265</f>
        <v>374869.8</v>
      </c>
    </row>
    <row r="265" spans="1:5" ht="51">
      <c r="A265" s="30" t="s">
        <v>105</v>
      </c>
      <c r="B265" s="13" t="s">
        <v>26</v>
      </c>
      <c r="C265" s="13" t="s">
        <v>461</v>
      </c>
      <c r="D265" s="13" t="s">
        <v>106</v>
      </c>
      <c r="E265" s="29">
        <v>374869.8</v>
      </c>
    </row>
    <row r="266" spans="1:5" ht="216.75">
      <c r="A266" s="30" t="s">
        <v>230</v>
      </c>
      <c r="B266" s="13" t="s">
        <v>26</v>
      </c>
      <c r="C266" s="13" t="s">
        <v>462</v>
      </c>
      <c r="D266" s="13"/>
      <c r="E266" s="29">
        <f>E267</f>
        <v>42360.3</v>
      </c>
    </row>
    <row r="267" spans="1:5" ht="51">
      <c r="A267" s="30" t="s">
        <v>105</v>
      </c>
      <c r="B267" s="13" t="s">
        <v>26</v>
      </c>
      <c r="C267" s="13" t="s">
        <v>462</v>
      </c>
      <c r="D267" s="13" t="s">
        <v>106</v>
      </c>
      <c r="E267" s="29">
        <v>42360.3</v>
      </c>
    </row>
    <row r="268" spans="1:5" ht="216.75">
      <c r="A268" s="46" t="s">
        <v>256</v>
      </c>
      <c r="B268" s="35" t="s">
        <v>26</v>
      </c>
      <c r="C268" s="35" t="s">
        <v>463</v>
      </c>
      <c r="D268" s="35"/>
      <c r="E268" s="60">
        <f>E269</f>
        <v>8057.3</v>
      </c>
    </row>
    <row r="269" spans="1:5" ht="191.25">
      <c r="A269" s="30" t="s">
        <v>188</v>
      </c>
      <c r="B269" s="13" t="s">
        <v>26</v>
      </c>
      <c r="C269" s="13" t="s">
        <v>464</v>
      </c>
      <c r="D269" s="13"/>
      <c r="E269" s="29">
        <f>E270</f>
        <v>8057.3</v>
      </c>
    </row>
    <row r="270" spans="1:5" ht="51">
      <c r="A270" s="30" t="s">
        <v>105</v>
      </c>
      <c r="B270" s="13" t="s">
        <v>26</v>
      </c>
      <c r="C270" s="13" t="s">
        <v>464</v>
      </c>
      <c r="D270" s="13" t="s">
        <v>106</v>
      </c>
      <c r="E270" s="29">
        <v>8057.3</v>
      </c>
    </row>
    <row r="271" spans="1:5" ht="25.5">
      <c r="A271" s="46" t="s">
        <v>252</v>
      </c>
      <c r="B271" s="35" t="s">
        <v>26</v>
      </c>
      <c r="C271" s="35" t="s">
        <v>465</v>
      </c>
      <c r="D271" s="35"/>
      <c r="E271" s="36">
        <f>E272</f>
        <v>3300</v>
      </c>
    </row>
    <row r="272" spans="1:5" ht="51">
      <c r="A272" s="30" t="s">
        <v>216</v>
      </c>
      <c r="B272" s="13" t="s">
        <v>26</v>
      </c>
      <c r="C272" s="42" t="s">
        <v>466</v>
      </c>
      <c r="D272" s="13"/>
      <c r="E272" s="29">
        <f>E273</f>
        <v>3300</v>
      </c>
    </row>
    <row r="273" spans="1:5" ht="51">
      <c r="A273" s="30" t="s">
        <v>105</v>
      </c>
      <c r="B273" s="13" t="s">
        <v>26</v>
      </c>
      <c r="C273" s="42" t="s">
        <v>466</v>
      </c>
      <c r="D273" s="13" t="s">
        <v>106</v>
      </c>
      <c r="E273" s="29">
        <v>3300</v>
      </c>
    </row>
    <row r="274" spans="1:5" ht="39.75" customHeight="1">
      <c r="A274" s="46" t="s">
        <v>257</v>
      </c>
      <c r="B274" s="13" t="s">
        <v>26</v>
      </c>
      <c r="C274" s="35" t="s">
        <v>467</v>
      </c>
      <c r="D274" s="35"/>
      <c r="E274" s="36">
        <f>E275</f>
        <v>1200</v>
      </c>
    </row>
    <row r="275" spans="1:5" ht="25.5">
      <c r="A275" s="37" t="s">
        <v>136</v>
      </c>
      <c r="B275" s="13" t="s">
        <v>26</v>
      </c>
      <c r="C275" s="13" t="s">
        <v>468</v>
      </c>
      <c r="D275" s="13"/>
      <c r="E275" s="29">
        <f>E276</f>
        <v>1200</v>
      </c>
    </row>
    <row r="276" spans="1:5" ht="51">
      <c r="A276" s="30" t="s">
        <v>105</v>
      </c>
      <c r="B276" s="13" t="s">
        <v>26</v>
      </c>
      <c r="C276" s="13" t="s">
        <v>468</v>
      </c>
      <c r="D276" s="13" t="s">
        <v>106</v>
      </c>
      <c r="E276" s="29">
        <v>1200</v>
      </c>
    </row>
    <row r="277" spans="1:5" ht="25.5">
      <c r="A277" s="46" t="s">
        <v>258</v>
      </c>
      <c r="B277" s="13" t="s">
        <v>26</v>
      </c>
      <c r="C277" s="35" t="s">
        <v>469</v>
      </c>
      <c r="D277" s="35"/>
      <c r="E277" s="36">
        <f>E278</f>
        <v>72</v>
      </c>
    </row>
    <row r="278" spans="1:5" ht="25.5">
      <c r="A278" s="37" t="s">
        <v>136</v>
      </c>
      <c r="B278" s="13" t="s">
        <v>26</v>
      </c>
      <c r="C278" s="13" t="s">
        <v>470</v>
      </c>
      <c r="D278" s="13"/>
      <c r="E278" s="29">
        <f>E279</f>
        <v>72</v>
      </c>
    </row>
    <row r="279" spans="1:5" ht="51">
      <c r="A279" s="30" t="s">
        <v>105</v>
      </c>
      <c r="B279" s="13" t="s">
        <v>26</v>
      </c>
      <c r="C279" s="13" t="s">
        <v>470</v>
      </c>
      <c r="D279" s="13" t="s">
        <v>106</v>
      </c>
      <c r="E279" s="29">
        <v>72</v>
      </c>
    </row>
    <row r="280" spans="1:5" ht="48" customHeight="1">
      <c r="A280" s="34" t="s">
        <v>137</v>
      </c>
      <c r="B280" s="13" t="s">
        <v>26</v>
      </c>
      <c r="C280" s="44" t="s">
        <v>471</v>
      </c>
      <c r="D280" s="35"/>
      <c r="E280" s="36">
        <f>E281+E284</f>
        <v>94428</v>
      </c>
    </row>
    <row r="281" spans="1:5" ht="48" customHeight="1">
      <c r="A281" s="34" t="s">
        <v>259</v>
      </c>
      <c r="B281" s="13" t="s">
        <v>26</v>
      </c>
      <c r="C281" s="44" t="s">
        <v>472</v>
      </c>
      <c r="D281" s="35"/>
      <c r="E281" s="36">
        <f>E283</f>
        <v>94378</v>
      </c>
    </row>
    <row r="282" spans="1:5" ht="12.75">
      <c r="A282" s="37" t="s">
        <v>138</v>
      </c>
      <c r="B282" s="13" t="s">
        <v>26</v>
      </c>
      <c r="C282" s="42" t="s">
        <v>473</v>
      </c>
      <c r="D282" s="13"/>
      <c r="E282" s="29">
        <f>E283</f>
        <v>94378</v>
      </c>
    </row>
    <row r="283" spans="1:5" ht="48" customHeight="1">
      <c r="A283" s="30" t="s">
        <v>105</v>
      </c>
      <c r="B283" s="13" t="s">
        <v>26</v>
      </c>
      <c r="C283" s="42" t="s">
        <v>473</v>
      </c>
      <c r="D283" s="13" t="s">
        <v>106</v>
      </c>
      <c r="E283" s="29">
        <v>94378</v>
      </c>
    </row>
    <row r="284" spans="1:5" ht="39" customHeight="1">
      <c r="A284" s="46" t="s">
        <v>257</v>
      </c>
      <c r="B284" s="13" t="s">
        <v>26</v>
      </c>
      <c r="C284" s="44" t="s">
        <v>474</v>
      </c>
      <c r="D284" s="35"/>
      <c r="E284" s="36">
        <f>E285</f>
        <v>50</v>
      </c>
    </row>
    <row r="285" spans="1:5" ht="12.75">
      <c r="A285" s="37" t="s">
        <v>138</v>
      </c>
      <c r="B285" s="13" t="s">
        <v>26</v>
      </c>
      <c r="C285" s="42" t="s">
        <v>475</v>
      </c>
      <c r="D285" s="13"/>
      <c r="E285" s="29">
        <f>E286</f>
        <v>50</v>
      </c>
    </row>
    <row r="286" spans="1:5" ht="48" customHeight="1">
      <c r="A286" s="30" t="s">
        <v>105</v>
      </c>
      <c r="B286" s="13" t="s">
        <v>26</v>
      </c>
      <c r="C286" s="42" t="s">
        <v>475</v>
      </c>
      <c r="D286" s="13" t="s">
        <v>106</v>
      </c>
      <c r="E286" s="29">
        <v>50</v>
      </c>
    </row>
    <row r="287" spans="1:5" ht="51">
      <c r="A287" s="34" t="s">
        <v>139</v>
      </c>
      <c r="B287" s="13" t="s">
        <v>26</v>
      </c>
      <c r="C287" s="44" t="s">
        <v>476</v>
      </c>
      <c r="D287" s="35"/>
      <c r="E287" s="36">
        <f>E288+E291</f>
        <v>12288</v>
      </c>
    </row>
    <row r="288" spans="1:5" ht="38.25">
      <c r="A288" s="34" t="s">
        <v>259</v>
      </c>
      <c r="B288" s="13" t="s">
        <v>26</v>
      </c>
      <c r="C288" s="44" t="s">
        <v>477</v>
      </c>
      <c r="D288" s="35"/>
      <c r="E288" s="36">
        <f>E289</f>
        <v>12238</v>
      </c>
    </row>
    <row r="289" spans="1:5" ht="12.75">
      <c r="A289" s="37" t="s">
        <v>138</v>
      </c>
      <c r="B289" s="13" t="s">
        <v>26</v>
      </c>
      <c r="C289" s="42" t="s">
        <v>478</v>
      </c>
      <c r="D289" s="13"/>
      <c r="E289" s="29">
        <f>E290</f>
        <v>12238</v>
      </c>
    </row>
    <row r="290" spans="1:5" ht="51">
      <c r="A290" s="30" t="s">
        <v>105</v>
      </c>
      <c r="B290" s="13" t="s">
        <v>26</v>
      </c>
      <c r="C290" s="42" t="s">
        <v>478</v>
      </c>
      <c r="D290" s="13" t="s">
        <v>106</v>
      </c>
      <c r="E290" s="29">
        <v>12238</v>
      </c>
    </row>
    <row r="291" spans="1:5" ht="33" customHeight="1">
      <c r="A291" s="46" t="s">
        <v>257</v>
      </c>
      <c r="B291" s="13" t="s">
        <v>26</v>
      </c>
      <c r="C291" s="44" t="s">
        <v>479</v>
      </c>
      <c r="D291" s="35"/>
      <c r="E291" s="36">
        <f>E292</f>
        <v>50</v>
      </c>
    </row>
    <row r="292" spans="1:5" ht="12.75">
      <c r="A292" s="37" t="s">
        <v>138</v>
      </c>
      <c r="B292" s="13" t="s">
        <v>26</v>
      </c>
      <c r="C292" s="42" t="s">
        <v>480</v>
      </c>
      <c r="D292" s="13"/>
      <c r="E292" s="29">
        <f>E293</f>
        <v>50</v>
      </c>
    </row>
    <row r="293" spans="1:5" ht="51">
      <c r="A293" s="30" t="s">
        <v>105</v>
      </c>
      <c r="B293" s="13" t="s">
        <v>26</v>
      </c>
      <c r="C293" s="42" t="s">
        <v>480</v>
      </c>
      <c r="D293" s="13" t="s">
        <v>106</v>
      </c>
      <c r="E293" s="29">
        <v>50</v>
      </c>
    </row>
    <row r="294" spans="1:5" ht="61.5" customHeight="1">
      <c r="A294" s="61" t="s">
        <v>165</v>
      </c>
      <c r="B294" s="13" t="s">
        <v>26</v>
      </c>
      <c r="C294" s="44" t="s">
        <v>375</v>
      </c>
      <c r="D294" s="35"/>
      <c r="E294" s="36">
        <f>E295+E298+E301</f>
        <v>2563.4</v>
      </c>
    </row>
    <row r="295" spans="1:5" ht="63.75">
      <c r="A295" s="46" t="s">
        <v>260</v>
      </c>
      <c r="B295" s="13" t="s">
        <v>26</v>
      </c>
      <c r="C295" s="35" t="s">
        <v>481</v>
      </c>
      <c r="D295" s="35"/>
      <c r="E295" s="36">
        <f>E296</f>
        <v>1588.8</v>
      </c>
    </row>
    <row r="296" spans="1:5" ht="76.5">
      <c r="A296" s="37" t="s">
        <v>167</v>
      </c>
      <c r="B296" s="13" t="s">
        <v>26</v>
      </c>
      <c r="C296" s="13" t="s">
        <v>482</v>
      </c>
      <c r="D296" s="13"/>
      <c r="E296" s="29">
        <f>E297</f>
        <v>1588.8</v>
      </c>
    </row>
    <row r="297" spans="1:5" ht="12.75">
      <c r="A297" s="30" t="s">
        <v>166</v>
      </c>
      <c r="B297" s="13" t="s">
        <v>26</v>
      </c>
      <c r="C297" s="13" t="s">
        <v>482</v>
      </c>
      <c r="D297" s="13" t="s">
        <v>89</v>
      </c>
      <c r="E297" s="29">
        <v>1588.8</v>
      </c>
    </row>
    <row r="298" spans="1:5" ht="38.25">
      <c r="A298" s="46" t="s">
        <v>261</v>
      </c>
      <c r="B298" s="13" t="s">
        <v>26</v>
      </c>
      <c r="C298" s="35" t="s">
        <v>483</v>
      </c>
      <c r="D298" s="35"/>
      <c r="E298" s="36">
        <f>E299</f>
        <v>403.2</v>
      </c>
    </row>
    <row r="299" spans="1:5" ht="38.25">
      <c r="A299" s="30" t="s">
        <v>233</v>
      </c>
      <c r="B299" s="13" t="s">
        <v>26</v>
      </c>
      <c r="C299" s="13" t="s">
        <v>484</v>
      </c>
      <c r="D299" s="13"/>
      <c r="E299" s="29">
        <f>E300</f>
        <v>403.2</v>
      </c>
    </row>
    <row r="300" spans="1:5" ht="12.75">
      <c r="A300" s="30" t="s">
        <v>166</v>
      </c>
      <c r="B300" s="13" t="s">
        <v>26</v>
      </c>
      <c r="C300" s="13" t="s">
        <v>484</v>
      </c>
      <c r="D300" s="13" t="s">
        <v>89</v>
      </c>
      <c r="E300" s="29">
        <v>403.2</v>
      </c>
    </row>
    <row r="301" spans="1:5" ht="38.25">
      <c r="A301" s="46" t="s">
        <v>262</v>
      </c>
      <c r="B301" s="13" t="s">
        <v>26</v>
      </c>
      <c r="C301" s="35" t="s">
        <v>485</v>
      </c>
      <c r="D301" s="35"/>
      <c r="E301" s="36">
        <f>E302</f>
        <v>571.4</v>
      </c>
    </row>
    <row r="302" spans="1:5" ht="25.5">
      <c r="A302" s="30" t="s">
        <v>234</v>
      </c>
      <c r="B302" s="13" t="s">
        <v>26</v>
      </c>
      <c r="C302" s="13" t="s">
        <v>486</v>
      </c>
      <c r="D302" s="13"/>
      <c r="E302" s="29">
        <f>E303</f>
        <v>571.4</v>
      </c>
    </row>
    <row r="303" spans="1:5" ht="12.75">
      <c r="A303" s="30" t="s">
        <v>166</v>
      </c>
      <c r="B303" s="13" t="s">
        <v>26</v>
      </c>
      <c r="C303" s="13" t="s">
        <v>486</v>
      </c>
      <c r="D303" s="13" t="s">
        <v>89</v>
      </c>
      <c r="E303" s="29">
        <v>571.4</v>
      </c>
    </row>
    <row r="304" spans="1:5" ht="38.25" customHeight="1">
      <c r="A304" s="46" t="s">
        <v>189</v>
      </c>
      <c r="B304" s="13" t="s">
        <v>26</v>
      </c>
      <c r="C304" s="35" t="s">
        <v>487</v>
      </c>
      <c r="D304" s="35"/>
      <c r="E304" s="36">
        <f>E306</f>
        <v>377.9</v>
      </c>
    </row>
    <row r="305" spans="1:5" ht="56.25" customHeight="1">
      <c r="A305" s="46" t="s">
        <v>319</v>
      </c>
      <c r="B305" s="13" t="s">
        <v>26</v>
      </c>
      <c r="C305" s="35" t="s">
        <v>488</v>
      </c>
      <c r="D305" s="35"/>
      <c r="E305" s="29">
        <f>E306</f>
        <v>377.9</v>
      </c>
    </row>
    <row r="306" spans="1:5" ht="32.25" customHeight="1">
      <c r="A306" s="37" t="s">
        <v>190</v>
      </c>
      <c r="B306" s="13" t="s">
        <v>26</v>
      </c>
      <c r="C306" s="13" t="s">
        <v>495</v>
      </c>
      <c r="D306" s="13"/>
      <c r="E306" s="29">
        <f>E307</f>
        <v>377.9</v>
      </c>
    </row>
    <row r="307" spans="1:5" ht="25.5">
      <c r="A307" s="30" t="s">
        <v>81</v>
      </c>
      <c r="B307" s="13" t="s">
        <v>26</v>
      </c>
      <c r="C307" s="13" t="s">
        <v>495</v>
      </c>
      <c r="D307" s="13" t="s">
        <v>106</v>
      </c>
      <c r="E307" s="29">
        <v>377.9</v>
      </c>
    </row>
    <row r="308" spans="1:5" ht="38.25">
      <c r="A308" s="45" t="s">
        <v>203</v>
      </c>
      <c r="B308" s="16" t="s">
        <v>26</v>
      </c>
      <c r="C308" s="62" t="s">
        <v>350</v>
      </c>
      <c r="D308" s="63"/>
      <c r="E308" s="33">
        <f>E309+E313</f>
        <v>25148.3</v>
      </c>
    </row>
    <row r="309" spans="1:5" ht="63.75">
      <c r="A309" s="34" t="s">
        <v>192</v>
      </c>
      <c r="B309" s="35" t="s">
        <v>26</v>
      </c>
      <c r="C309" s="44" t="s">
        <v>489</v>
      </c>
      <c r="D309" s="35"/>
      <c r="E309" s="36">
        <f>E310</f>
        <v>25098.8</v>
      </c>
    </row>
    <row r="310" spans="1:5" ht="55.5" customHeight="1">
      <c r="A310" s="34" t="s">
        <v>263</v>
      </c>
      <c r="B310" s="35" t="s">
        <v>26</v>
      </c>
      <c r="C310" s="44" t="s">
        <v>490</v>
      </c>
      <c r="D310" s="35"/>
      <c r="E310" s="36">
        <f>E311</f>
        <v>25098.8</v>
      </c>
    </row>
    <row r="311" spans="1:5" ht="12.75">
      <c r="A311" s="37" t="s">
        <v>138</v>
      </c>
      <c r="B311" s="35" t="s">
        <v>26</v>
      </c>
      <c r="C311" s="42" t="s">
        <v>491</v>
      </c>
      <c r="D311" s="13"/>
      <c r="E311" s="29">
        <f>E312</f>
        <v>25098.8</v>
      </c>
    </row>
    <row r="312" spans="1:5" ht="51">
      <c r="A312" s="30" t="s">
        <v>105</v>
      </c>
      <c r="B312" s="35" t="s">
        <v>26</v>
      </c>
      <c r="C312" s="42" t="s">
        <v>491</v>
      </c>
      <c r="D312" s="13" t="s">
        <v>106</v>
      </c>
      <c r="E312" s="29">
        <v>25098.8</v>
      </c>
    </row>
    <row r="313" spans="1:5" ht="35.25" customHeight="1">
      <c r="A313" s="46" t="s">
        <v>189</v>
      </c>
      <c r="B313" s="35" t="s">
        <v>26</v>
      </c>
      <c r="C313" s="35" t="s">
        <v>492</v>
      </c>
      <c r="D313" s="35"/>
      <c r="E313" s="36">
        <f>E316</f>
        <v>49.5</v>
      </c>
    </row>
    <row r="314" spans="1:5" ht="51">
      <c r="A314" s="46" t="s">
        <v>319</v>
      </c>
      <c r="B314" s="35" t="s">
        <v>26</v>
      </c>
      <c r="C314" s="35" t="s">
        <v>493</v>
      </c>
      <c r="D314" s="35"/>
      <c r="E314" s="36">
        <f>E315</f>
        <v>49.5</v>
      </c>
    </row>
    <row r="315" spans="1:5" ht="25.5">
      <c r="A315" s="30" t="s">
        <v>190</v>
      </c>
      <c r="B315" s="13" t="s">
        <v>26</v>
      </c>
      <c r="C315" s="13" t="s">
        <v>494</v>
      </c>
      <c r="D315" s="13"/>
      <c r="E315" s="29">
        <f>E316</f>
        <v>49.5</v>
      </c>
    </row>
    <row r="316" spans="1:5" ht="51">
      <c r="A316" s="30" t="s">
        <v>105</v>
      </c>
      <c r="B316" s="13" t="s">
        <v>26</v>
      </c>
      <c r="C316" s="35" t="s">
        <v>494</v>
      </c>
      <c r="D316" s="13" t="s">
        <v>106</v>
      </c>
      <c r="E316" s="29">
        <v>49.5</v>
      </c>
    </row>
    <row r="317" spans="1:5" ht="51">
      <c r="A317" s="43" t="s">
        <v>205</v>
      </c>
      <c r="B317" s="16" t="s">
        <v>26</v>
      </c>
      <c r="C317" s="62" t="s">
        <v>353</v>
      </c>
      <c r="D317" s="51"/>
      <c r="E317" s="33">
        <f>E318+E322</f>
        <v>21269</v>
      </c>
    </row>
    <row r="318" spans="1:5" ht="38.25">
      <c r="A318" s="34" t="s">
        <v>140</v>
      </c>
      <c r="B318" s="35" t="s">
        <v>26</v>
      </c>
      <c r="C318" s="44" t="s">
        <v>496</v>
      </c>
      <c r="D318" s="35"/>
      <c r="E318" s="36">
        <f>E320</f>
        <v>21195.2</v>
      </c>
    </row>
    <row r="319" spans="1:5" ht="38.25">
      <c r="A319" s="34" t="s">
        <v>264</v>
      </c>
      <c r="B319" s="35" t="s">
        <v>26</v>
      </c>
      <c r="C319" s="44" t="s">
        <v>497</v>
      </c>
      <c r="D319" s="35"/>
      <c r="E319" s="36">
        <f>E320</f>
        <v>21195.2</v>
      </c>
    </row>
    <row r="320" spans="1:5" ht="12.75">
      <c r="A320" s="37" t="s">
        <v>138</v>
      </c>
      <c r="B320" s="35" t="s">
        <v>26</v>
      </c>
      <c r="C320" s="42" t="s">
        <v>498</v>
      </c>
      <c r="D320" s="13"/>
      <c r="E320" s="29">
        <f>E321</f>
        <v>21195.2</v>
      </c>
    </row>
    <row r="321" spans="1:5" ht="51">
      <c r="A321" s="30" t="s">
        <v>105</v>
      </c>
      <c r="B321" s="35" t="s">
        <v>26</v>
      </c>
      <c r="C321" s="42" t="s">
        <v>498</v>
      </c>
      <c r="D321" s="13" t="s">
        <v>106</v>
      </c>
      <c r="E321" s="29">
        <v>21195.2</v>
      </c>
    </row>
    <row r="322" spans="1:5" ht="36.75" customHeight="1">
      <c r="A322" s="34" t="s">
        <v>189</v>
      </c>
      <c r="B322" s="35" t="s">
        <v>26</v>
      </c>
      <c r="C322" s="44" t="s">
        <v>499</v>
      </c>
      <c r="D322" s="35"/>
      <c r="E322" s="36">
        <f>E324</f>
        <v>73.8</v>
      </c>
    </row>
    <row r="323" spans="1:5" ht="51">
      <c r="A323" s="53" t="s">
        <v>319</v>
      </c>
      <c r="B323" s="35" t="s">
        <v>26</v>
      </c>
      <c r="C323" s="13" t="s">
        <v>500</v>
      </c>
      <c r="D323" s="35"/>
      <c r="E323" s="36">
        <f>E324</f>
        <v>73.8</v>
      </c>
    </row>
    <row r="324" spans="1:5" ht="25.5">
      <c r="A324" s="30" t="s">
        <v>265</v>
      </c>
      <c r="B324" s="35" t="s">
        <v>26</v>
      </c>
      <c r="C324" s="13" t="s">
        <v>501</v>
      </c>
      <c r="D324" s="13"/>
      <c r="E324" s="29">
        <f>E325</f>
        <v>73.8</v>
      </c>
    </row>
    <row r="325" spans="1:5" ht="51">
      <c r="A325" s="30" t="s">
        <v>105</v>
      </c>
      <c r="B325" s="35" t="s">
        <v>26</v>
      </c>
      <c r="C325" s="13" t="s">
        <v>501</v>
      </c>
      <c r="D325" s="13" t="s">
        <v>106</v>
      </c>
      <c r="E325" s="29">
        <v>73.8</v>
      </c>
    </row>
    <row r="326" spans="1:5" ht="25.5">
      <c r="A326" s="20" t="s">
        <v>71</v>
      </c>
      <c r="B326" s="21" t="s">
        <v>61</v>
      </c>
      <c r="C326" s="21"/>
      <c r="D326" s="21"/>
      <c r="E326" s="26">
        <f>E327</f>
        <v>400</v>
      </c>
    </row>
    <row r="327" spans="1:5" ht="38.25">
      <c r="A327" s="39" t="s">
        <v>199</v>
      </c>
      <c r="B327" s="25" t="s">
        <v>61</v>
      </c>
      <c r="C327" s="16" t="s">
        <v>341</v>
      </c>
      <c r="D327" s="21"/>
      <c r="E327" s="26">
        <f>E328</f>
        <v>400</v>
      </c>
    </row>
    <row r="328" spans="1:5" ht="38.25">
      <c r="A328" s="34" t="s">
        <v>141</v>
      </c>
      <c r="B328" s="35" t="s">
        <v>61</v>
      </c>
      <c r="C328" s="35" t="s">
        <v>502</v>
      </c>
      <c r="D328" s="35"/>
      <c r="E328" s="36">
        <f>E330</f>
        <v>400</v>
      </c>
    </row>
    <row r="329" spans="1:5" ht="39" customHeight="1">
      <c r="A329" s="34" t="s">
        <v>266</v>
      </c>
      <c r="B329" s="35" t="s">
        <v>61</v>
      </c>
      <c r="C329" s="35" t="s">
        <v>503</v>
      </c>
      <c r="D329" s="35"/>
      <c r="E329" s="36">
        <f>E330</f>
        <v>400</v>
      </c>
    </row>
    <row r="330" spans="1:5" ht="12.75">
      <c r="A330" s="27" t="s">
        <v>217</v>
      </c>
      <c r="B330" s="35" t="s">
        <v>61</v>
      </c>
      <c r="C330" s="13" t="s">
        <v>504</v>
      </c>
      <c r="D330" s="13"/>
      <c r="E330" s="29">
        <f>E331</f>
        <v>400</v>
      </c>
    </row>
    <row r="331" spans="1:5" ht="51">
      <c r="A331" s="30" t="s">
        <v>105</v>
      </c>
      <c r="B331" s="35" t="s">
        <v>61</v>
      </c>
      <c r="C331" s="13" t="s">
        <v>504</v>
      </c>
      <c r="D331" s="13" t="s">
        <v>106</v>
      </c>
      <c r="E331" s="29">
        <v>400</v>
      </c>
    </row>
    <row r="332" spans="1:5" ht="12.75">
      <c r="A332" s="20" t="s">
        <v>10</v>
      </c>
      <c r="B332" s="21" t="s">
        <v>58</v>
      </c>
      <c r="C332" s="21"/>
      <c r="D332" s="21"/>
      <c r="E332" s="26">
        <f>E333+E349+E376+E381</f>
        <v>50710.299999999996</v>
      </c>
    </row>
    <row r="333" spans="1:5" ht="38.25">
      <c r="A333" s="39" t="s">
        <v>199</v>
      </c>
      <c r="B333" s="25" t="s">
        <v>58</v>
      </c>
      <c r="C333" s="16" t="s">
        <v>341</v>
      </c>
      <c r="D333" s="21"/>
      <c r="E333" s="26">
        <f>E334</f>
        <v>36593.7</v>
      </c>
    </row>
    <row r="334" spans="1:5" ht="51">
      <c r="A334" s="46" t="s">
        <v>142</v>
      </c>
      <c r="B334" s="35" t="s">
        <v>58</v>
      </c>
      <c r="C334" s="35" t="s">
        <v>505</v>
      </c>
      <c r="D334" s="35"/>
      <c r="E334" s="36">
        <f>E335+E340+E343+E346</f>
        <v>36593.7</v>
      </c>
    </row>
    <row r="335" spans="1:5" ht="56.25" customHeight="1">
      <c r="A335" s="46" t="s">
        <v>267</v>
      </c>
      <c r="B335" s="35" t="s">
        <v>58</v>
      </c>
      <c r="C335" s="35" t="s">
        <v>506</v>
      </c>
      <c r="D335" s="35"/>
      <c r="E335" s="36">
        <f>E336+E338</f>
        <v>29467.7</v>
      </c>
    </row>
    <row r="336" spans="1:5" ht="40.5" customHeight="1">
      <c r="A336" s="30" t="s">
        <v>143</v>
      </c>
      <c r="B336" s="13" t="s">
        <v>58</v>
      </c>
      <c r="C336" s="13" t="s">
        <v>507</v>
      </c>
      <c r="D336" s="13"/>
      <c r="E336" s="29">
        <f>E337</f>
        <v>6470</v>
      </c>
    </row>
    <row r="337" spans="1:5" ht="56.25" customHeight="1">
      <c r="A337" s="30" t="s">
        <v>105</v>
      </c>
      <c r="B337" s="13" t="s">
        <v>58</v>
      </c>
      <c r="C337" s="13" t="s">
        <v>507</v>
      </c>
      <c r="D337" s="13" t="s">
        <v>106</v>
      </c>
      <c r="E337" s="29">
        <v>6470</v>
      </c>
    </row>
    <row r="338" spans="1:5" ht="51">
      <c r="A338" s="30" t="s">
        <v>218</v>
      </c>
      <c r="B338" s="35" t="s">
        <v>58</v>
      </c>
      <c r="C338" s="13" t="s">
        <v>508</v>
      </c>
      <c r="D338" s="13"/>
      <c r="E338" s="29">
        <f>E339</f>
        <v>22997.7</v>
      </c>
    </row>
    <row r="339" spans="1:5" ht="51">
      <c r="A339" s="30" t="s">
        <v>105</v>
      </c>
      <c r="B339" s="35" t="s">
        <v>58</v>
      </c>
      <c r="C339" s="13" t="s">
        <v>508</v>
      </c>
      <c r="D339" s="13" t="s">
        <v>106</v>
      </c>
      <c r="E339" s="29">
        <v>22997.7</v>
      </c>
    </row>
    <row r="340" spans="1:5" ht="38.25">
      <c r="A340" s="46" t="s">
        <v>268</v>
      </c>
      <c r="B340" s="35" t="s">
        <v>58</v>
      </c>
      <c r="C340" s="35" t="s">
        <v>509</v>
      </c>
      <c r="D340" s="35"/>
      <c r="E340" s="36">
        <f>E341</f>
        <v>2057.1</v>
      </c>
    </row>
    <row r="341" spans="1:5" ht="38.25">
      <c r="A341" s="30" t="s">
        <v>219</v>
      </c>
      <c r="B341" s="35" t="s">
        <v>58</v>
      </c>
      <c r="C341" s="13" t="s">
        <v>510</v>
      </c>
      <c r="D341" s="13"/>
      <c r="E341" s="29">
        <f>E342</f>
        <v>2057.1</v>
      </c>
    </row>
    <row r="342" spans="1:5" ht="51">
      <c r="A342" s="30" t="s">
        <v>105</v>
      </c>
      <c r="B342" s="13" t="s">
        <v>58</v>
      </c>
      <c r="C342" s="13" t="s">
        <v>510</v>
      </c>
      <c r="D342" s="13" t="s">
        <v>106</v>
      </c>
      <c r="E342" s="29">
        <v>2057.1</v>
      </c>
    </row>
    <row r="343" spans="1:5" ht="63.75">
      <c r="A343" s="46" t="s">
        <v>269</v>
      </c>
      <c r="B343" s="13" t="s">
        <v>58</v>
      </c>
      <c r="C343" s="35" t="s">
        <v>511</v>
      </c>
      <c r="D343" s="35"/>
      <c r="E343" s="36">
        <f>E344</f>
        <v>4762.7</v>
      </c>
    </row>
    <row r="344" spans="1:5" ht="12.75">
      <c r="A344" s="37" t="s">
        <v>144</v>
      </c>
      <c r="B344" s="13" t="s">
        <v>58</v>
      </c>
      <c r="C344" s="13" t="s">
        <v>512</v>
      </c>
      <c r="D344" s="13"/>
      <c r="E344" s="29">
        <f>E345</f>
        <v>4762.7</v>
      </c>
    </row>
    <row r="345" spans="1:5" ht="51">
      <c r="A345" s="30" t="s">
        <v>105</v>
      </c>
      <c r="B345" s="13" t="s">
        <v>58</v>
      </c>
      <c r="C345" s="13" t="s">
        <v>512</v>
      </c>
      <c r="D345" s="13" t="s">
        <v>106</v>
      </c>
      <c r="E345" s="64">
        <v>4762.7</v>
      </c>
    </row>
    <row r="346" spans="1:5" ht="51">
      <c r="A346" s="46" t="s">
        <v>270</v>
      </c>
      <c r="B346" s="13" t="s">
        <v>58</v>
      </c>
      <c r="C346" s="35" t="s">
        <v>513</v>
      </c>
      <c r="D346" s="35"/>
      <c r="E346" s="65">
        <f>E347</f>
        <v>306.2</v>
      </c>
    </row>
    <row r="347" spans="1:5" ht="12.75">
      <c r="A347" s="37" t="s">
        <v>144</v>
      </c>
      <c r="B347" s="13" t="s">
        <v>58</v>
      </c>
      <c r="C347" s="13" t="s">
        <v>514</v>
      </c>
      <c r="D347" s="13"/>
      <c r="E347" s="64">
        <f>E348</f>
        <v>306.2</v>
      </c>
    </row>
    <row r="348" spans="1:5" ht="51">
      <c r="A348" s="30" t="s">
        <v>105</v>
      </c>
      <c r="B348" s="13" t="s">
        <v>58</v>
      </c>
      <c r="C348" s="13" t="s">
        <v>514</v>
      </c>
      <c r="D348" s="13" t="s">
        <v>106</v>
      </c>
      <c r="E348" s="64">
        <v>306.2</v>
      </c>
    </row>
    <row r="349" spans="1:5" ht="38.25">
      <c r="A349" s="43" t="s">
        <v>201</v>
      </c>
      <c r="B349" s="16" t="s">
        <v>58</v>
      </c>
      <c r="C349" s="16" t="s">
        <v>346</v>
      </c>
      <c r="D349" s="51"/>
      <c r="E349" s="33">
        <f>E350+E355+E368+E372</f>
        <v>11927.599999999999</v>
      </c>
    </row>
    <row r="350" spans="1:5" ht="63.75">
      <c r="A350" s="34" t="s">
        <v>193</v>
      </c>
      <c r="B350" s="44" t="s">
        <v>58</v>
      </c>
      <c r="C350" s="35" t="s">
        <v>515</v>
      </c>
      <c r="D350" s="44"/>
      <c r="E350" s="36">
        <f>E351+E353</f>
        <v>8752.599999999999</v>
      </c>
    </row>
    <row r="351" spans="1:5" ht="38.25">
      <c r="A351" s="34" t="s">
        <v>271</v>
      </c>
      <c r="B351" s="44" t="s">
        <v>58</v>
      </c>
      <c r="C351" s="35" t="s">
        <v>516</v>
      </c>
      <c r="D351" s="44"/>
      <c r="E351" s="36">
        <f>E352</f>
        <v>2667.7</v>
      </c>
    </row>
    <row r="352" spans="1:5" ht="51">
      <c r="A352" s="30" t="s">
        <v>105</v>
      </c>
      <c r="B352" s="44" t="s">
        <v>58</v>
      </c>
      <c r="C352" s="13" t="s">
        <v>517</v>
      </c>
      <c r="D352" s="42" t="s">
        <v>106</v>
      </c>
      <c r="E352" s="36">
        <v>2667.7</v>
      </c>
    </row>
    <row r="353" spans="1:5" s="5" customFormat="1" ht="25.5">
      <c r="A353" s="40" t="s">
        <v>272</v>
      </c>
      <c r="B353" s="44" t="s">
        <v>58</v>
      </c>
      <c r="C353" s="35" t="s">
        <v>518</v>
      </c>
      <c r="D353" s="35"/>
      <c r="E353" s="36">
        <f>E354</f>
        <v>6084.9</v>
      </c>
    </row>
    <row r="354" spans="1:5" ht="51">
      <c r="A354" s="30" t="s">
        <v>105</v>
      </c>
      <c r="B354" s="44" t="s">
        <v>58</v>
      </c>
      <c r="C354" s="13" t="s">
        <v>519</v>
      </c>
      <c r="D354" s="13" t="s">
        <v>106</v>
      </c>
      <c r="E354" s="29">
        <v>6084.9</v>
      </c>
    </row>
    <row r="355" spans="1:5" ht="38.25">
      <c r="A355" s="34" t="s">
        <v>145</v>
      </c>
      <c r="B355" s="13" t="s">
        <v>58</v>
      </c>
      <c r="C355" s="35" t="s">
        <v>520</v>
      </c>
      <c r="D355" s="35"/>
      <c r="E355" s="36">
        <f>E356+E359+E362+E365</f>
        <v>1125</v>
      </c>
    </row>
    <row r="356" spans="1:5" s="1" customFormat="1" ht="63.75">
      <c r="A356" s="34" t="s">
        <v>273</v>
      </c>
      <c r="B356" s="13" t="s">
        <v>58</v>
      </c>
      <c r="C356" s="35" t="s">
        <v>521</v>
      </c>
      <c r="D356" s="35"/>
      <c r="E356" s="36">
        <f>E357</f>
        <v>451</v>
      </c>
    </row>
    <row r="357" spans="1:5" s="5" customFormat="1" ht="12.75">
      <c r="A357" s="37" t="s">
        <v>146</v>
      </c>
      <c r="B357" s="13" t="s">
        <v>58</v>
      </c>
      <c r="C357" s="13" t="s">
        <v>522</v>
      </c>
      <c r="D357" s="13"/>
      <c r="E357" s="29">
        <f>E358</f>
        <v>451</v>
      </c>
    </row>
    <row r="358" spans="1:5" s="5" customFormat="1" ht="25.5">
      <c r="A358" s="30" t="s">
        <v>81</v>
      </c>
      <c r="B358" s="13" t="s">
        <v>58</v>
      </c>
      <c r="C358" s="13" t="s">
        <v>522</v>
      </c>
      <c r="D358" s="13" t="s">
        <v>84</v>
      </c>
      <c r="E358" s="66">
        <v>451</v>
      </c>
    </row>
    <row r="359" spans="1:5" ht="25.5">
      <c r="A359" s="46" t="s">
        <v>274</v>
      </c>
      <c r="B359" s="13" t="s">
        <v>58</v>
      </c>
      <c r="C359" s="35" t="s">
        <v>523</v>
      </c>
      <c r="D359" s="35"/>
      <c r="E359" s="56">
        <f>E360</f>
        <v>308</v>
      </c>
    </row>
    <row r="360" spans="1:5" ht="12.75">
      <c r="A360" s="37" t="s">
        <v>146</v>
      </c>
      <c r="B360" s="13" t="s">
        <v>58</v>
      </c>
      <c r="C360" s="13" t="s">
        <v>524</v>
      </c>
      <c r="D360" s="13"/>
      <c r="E360" s="66">
        <f>E361</f>
        <v>308</v>
      </c>
    </row>
    <row r="361" spans="1:5" s="5" customFormat="1" ht="25.5">
      <c r="A361" s="30" t="s">
        <v>81</v>
      </c>
      <c r="B361" s="13" t="s">
        <v>58</v>
      </c>
      <c r="C361" s="13" t="s">
        <v>524</v>
      </c>
      <c r="D361" s="13" t="s">
        <v>84</v>
      </c>
      <c r="E361" s="66">
        <v>308</v>
      </c>
    </row>
    <row r="362" spans="1:5" ht="25.5">
      <c r="A362" s="46" t="s">
        <v>275</v>
      </c>
      <c r="B362" s="13" t="s">
        <v>58</v>
      </c>
      <c r="C362" s="35" t="s">
        <v>525</v>
      </c>
      <c r="D362" s="35"/>
      <c r="E362" s="56">
        <f>E363</f>
        <v>311</v>
      </c>
    </row>
    <row r="363" spans="1:6" ht="12.75">
      <c r="A363" s="37" t="s">
        <v>146</v>
      </c>
      <c r="B363" s="13" t="s">
        <v>58</v>
      </c>
      <c r="C363" s="35" t="s">
        <v>526</v>
      </c>
      <c r="D363" s="13"/>
      <c r="E363" s="66">
        <f>E364</f>
        <v>311</v>
      </c>
      <c r="F363" s="6"/>
    </row>
    <row r="364" spans="1:5" ht="25.5">
      <c r="A364" s="30" t="s">
        <v>81</v>
      </c>
      <c r="B364" s="13" t="s">
        <v>58</v>
      </c>
      <c r="C364" s="35" t="s">
        <v>526</v>
      </c>
      <c r="D364" s="13" t="s">
        <v>84</v>
      </c>
      <c r="E364" s="66">
        <v>311</v>
      </c>
    </row>
    <row r="365" spans="1:5" ht="38.25">
      <c r="A365" s="46" t="s">
        <v>276</v>
      </c>
      <c r="B365" s="13" t="s">
        <v>58</v>
      </c>
      <c r="C365" s="35" t="s">
        <v>527</v>
      </c>
      <c r="D365" s="35"/>
      <c r="E365" s="56">
        <f>E366</f>
        <v>55</v>
      </c>
    </row>
    <row r="366" spans="1:5" s="4" customFormat="1" ht="12.75">
      <c r="A366" s="37" t="s">
        <v>146</v>
      </c>
      <c r="B366" s="13" t="s">
        <v>58</v>
      </c>
      <c r="C366" s="13" t="s">
        <v>528</v>
      </c>
      <c r="D366" s="13"/>
      <c r="E366" s="66">
        <f>E367</f>
        <v>55</v>
      </c>
    </row>
    <row r="367" spans="1:5" s="5" customFormat="1" ht="25.5">
      <c r="A367" s="30" t="s">
        <v>81</v>
      </c>
      <c r="B367" s="13" t="s">
        <v>58</v>
      </c>
      <c r="C367" s="13" t="s">
        <v>528</v>
      </c>
      <c r="D367" s="13" t="s">
        <v>84</v>
      </c>
      <c r="E367" s="66">
        <v>55</v>
      </c>
    </row>
    <row r="368" spans="1:5" ht="51">
      <c r="A368" s="46" t="s">
        <v>142</v>
      </c>
      <c r="B368" s="13" t="s">
        <v>58</v>
      </c>
      <c r="C368" s="35" t="s">
        <v>529</v>
      </c>
      <c r="D368" s="35"/>
      <c r="E368" s="36">
        <f>E370</f>
        <v>2030</v>
      </c>
    </row>
    <row r="369" spans="1:5" ht="51">
      <c r="A369" s="46" t="s">
        <v>277</v>
      </c>
      <c r="B369" s="13" t="s">
        <v>58</v>
      </c>
      <c r="C369" s="35" t="s">
        <v>530</v>
      </c>
      <c r="D369" s="35"/>
      <c r="E369" s="36">
        <f>E370</f>
        <v>2030</v>
      </c>
    </row>
    <row r="370" spans="1:5" ht="25.5">
      <c r="A370" s="30" t="s">
        <v>143</v>
      </c>
      <c r="B370" s="13" t="s">
        <v>58</v>
      </c>
      <c r="C370" s="13" t="s">
        <v>531</v>
      </c>
      <c r="D370" s="13"/>
      <c r="E370" s="29">
        <f>E371</f>
        <v>2030</v>
      </c>
    </row>
    <row r="371" spans="1:5" ht="51">
      <c r="A371" s="30" t="s">
        <v>105</v>
      </c>
      <c r="B371" s="13" t="s">
        <v>58</v>
      </c>
      <c r="C371" s="13" t="s">
        <v>531</v>
      </c>
      <c r="D371" s="13" t="s">
        <v>106</v>
      </c>
      <c r="E371" s="29">
        <v>2030</v>
      </c>
    </row>
    <row r="372" spans="1:5" ht="63.75">
      <c r="A372" s="34" t="s">
        <v>210</v>
      </c>
      <c r="B372" s="13" t="s">
        <v>58</v>
      </c>
      <c r="C372" s="35" t="s">
        <v>532</v>
      </c>
      <c r="D372" s="35"/>
      <c r="E372" s="36">
        <f>E374</f>
        <v>20</v>
      </c>
    </row>
    <row r="373" spans="1:5" ht="38.25">
      <c r="A373" s="34" t="s">
        <v>278</v>
      </c>
      <c r="B373" s="13" t="s">
        <v>58</v>
      </c>
      <c r="C373" s="35" t="s">
        <v>533</v>
      </c>
      <c r="D373" s="35"/>
      <c r="E373" s="36">
        <f>E374</f>
        <v>20</v>
      </c>
    </row>
    <row r="374" spans="1:5" ht="12.75">
      <c r="A374" s="37" t="s">
        <v>146</v>
      </c>
      <c r="B374" s="13" t="s">
        <v>58</v>
      </c>
      <c r="C374" s="13" t="s">
        <v>534</v>
      </c>
      <c r="D374" s="13"/>
      <c r="E374" s="29">
        <f>E375</f>
        <v>20</v>
      </c>
    </row>
    <row r="375" spans="1:5" ht="25.5">
      <c r="A375" s="30" t="s">
        <v>81</v>
      </c>
      <c r="B375" s="13" t="s">
        <v>58</v>
      </c>
      <c r="C375" s="13" t="s">
        <v>534</v>
      </c>
      <c r="D375" s="13" t="s">
        <v>84</v>
      </c>
      <c r="E375" s="29">
        <v>20</v>
      </c>
    </row>
    <row r="376" spans="1:5" ht="51">
      <c r="A376" s="43" t="s">
        <v>205</v>
      </c>
      <c r="B376" s="16" t="s">
        <v>58</v>
      </c>
      <c r="C376" s="62" t="s">
        <v>353</v>
      </c>
      <c r="D376" s="51"/>
      <c r="E376" s="33">
        <f>E377</f>
        <v>2119</v>
      </c>
    </row>
    <row r="377" spans="1:5" ht="51">
      <c r="A377" s="46" t="s">
        <v>142</v>
      </c>
      <c r="B377" s="13" t="s">
        <v>58</v>
      </c>
      <c r="C377" s="35" t="s">
        <v>535</v>
      </c>
      <c r="D377" s="35"/>
      <c r="E377" s="36">
        <f>E379</f>
        <v>2119</v>
      </c>
    </row>
    <row r="378" spans="1:5" ht="63.75">
      <c r="A378" s="46" t="s">
        <v>279</v>
      </c>
      <c r="B378" s="13" t="s">
        <v>58</v>
      </c>
      <c r="C378" s="35" t="s">
        <v>536</v>
      </c>
      <c r="D378" s="35"/>
      <c r="E378" s="36">
        <f>E379</f>
        <v>2119</v>
      </c>
    </row>
    <row r="379" spans="1:5" ht="25.5">
      <c r="A379" s="37" t="s">
        <v>143</v>
      </c>
      <c r="B379" s="13" t="s">
        <v>58</v>
      </c>
      <c r="C379" s="13" t="s">
        <v>537</v>
      </c>
      <c r="D379" s="13"/>
      <c r="E379" s="29">
        <f>E380</f>
        <v>2119</v>
      </c>
    </row>
    <row r="380" spans="1:5" ht="51">
      <c r="A380" s="30" t="s">
        <v>105</v>
      </c>
      <c r="B380" s="13" t="s">
        <v>58</v>
      </c>
      <c r="C380" s="13" t="s">
        <v>537</v>
      </c>
      <c r="D380" s="13" t="s">
        <v>106</v>
      </c>
      <c r="E380" s="29">
        <v>2119</v>
      </c>
    </row>
    <row r="381" spans="1:5" s="1" customFormat="1" ht="51">
      <c r="A381" s="32" t="s">
        <v>235</v>
      </c>
      <c r="B381" s="16" t="s">
        <v>58</v>
      </c>
      <c r="C381" s="16" t="s">
        <v>538</v>
      </c>
      <c r="D381" s="16"/>
      <c r="E381" s="33">
        <f>E382+E386</f>
        <v>70</v>
      </c>
    </row>
    <row r="382" spans="1:5" ht="38.25">
      <c r="A382" s="34" t="s">
        <v>194</v>
      </c>
      <c r="B382" s="13" t="s">
        <v>58</v>
      </c>
      <c r="C382" s="35" t="s">
        <v>539</v>
      </c>
      <c r="D382" s="35"/>
      <c r="E382" s="36">
        <f>E384</f>
        <v>20</v>
      </c>
    </row>
    <row r="383" spans="1:5" ht="51">
      <c r="A383" s="34" t="s">
        <v>638</v>
      </c>
      <c r="B383" s="13" t="s">
        <v>58</v>
      </c>
      <c r="C383" s="35" t="s">
        <v>540</v>
      </c>
      <c r="D383" s="35"/>
      <c r="E383" s="36">
        <f>E384</f>
        <v>20</v>
      </c>
    </row>
    <row r="384" spans="1:5" ht="12.75">
      <c r="A384" s="37" t="s">
        <v>146</v>
      </c>
      <c r="B384" s="13" t="s">
        <v>58</v>
      </c>
      <c r="C384" s="13" t="s">
        <v>541</v>
      </c>
      <c r="D384" s="13"/>
      <c r="E384" s="29">
        <f>E385</f>
        <v>20</v>
      </c>
    </row>
    <row r="385" spans="1:5" ht="25.5">
      <c r="A385" s="30" t="s">
        <v>81</v>
      </c>
      <c r="B385" s="13" t="s">
        <v>58</v>
      </c>
      <c r="C385" s="13" t="s">
        <v>541</v>
      </c>
      <c r="D385" s="13" t="s">
        <v>84</v>
      </c>
      <c r="E385" s="29">
        <v>20</v>
      </c>
    </row>
    <row r="386" spans="1:5" ht="51">
      <c r="A386" s="34" t="s">
        <v>147</v>
      </c>
      <c r="B386" s="13" t="s">
        <v>58</v>
      </c>
      <c r="C386" s="35" t="s">
        <v>542</v>
      </c>
      <c r="D386" s="35"/>
      <c r="E386" s="36">
        <f>E388</f>
        <v>50</v>
      </c>
    </row>
    <row r="387" spans="1:5" ht="51">
      <c r="A387" s="34" t="s">
        <v>639</v>
      </c>
      <c r="B387" s="13" t="s">
        <v>58</v>
      </c>
      <c r="C387" s="35" t="s">
        <v>543</v>
      </c>
      <c r="D387" s="35"/>
      <c r="E387" s="36">
        <f>E388</f>
        <v>50</v>
      </c>
    </row>
    <row r="388" spans="1:5" ht="12.75">
      <c r="A388" s="37" t="s">
        <v>146</v>
      </c>
      <c r="B388" s="13" t="s">
        <v>58</v>
      </c>
      <c r="C388" s="13" t="s">
        <v>544</v>
      </c>
      <c r="D388" s="13"/>
      <c r="E388" s="29">
        <f>E389</f>
        <v>50</v>
      </c>
    </row>
    <row r="389" spans="1:5" ht="25.5">
      <c r="A389" s="30" t="s">
        <v>81</v>
      </c>
      <c r="B389" s="13" t="s">
        <v>58</v>
      </c>
      <c r="C389" s="13" t="s">
        <v>544</v>
      </c>
      <c r="D389" s="13" t="s">
        <v>84</v>
      </c>
      <c r="E389" s="29">
        <v>50</v>
      </c>
    </row>
    <row r="390" spans="1:5" ht="12.75">
      <c r="A390" s="20" t="s">
        <v>6</v>
      </c>
      <c r="B390" s="21" t="s">
        <v>59</v>
      </c>
      <c r="C390" s="21"/>
      <c r="D390" s="21"/>
      <c r="E390" s="26">
        <f>E391+E425+E431</f>
        <v>62918.1</v>
      </c>
    </row>
    <row r="391" spans="1:5" ht="38.25">
      <c r="A391" s="39" t="s">
        <v>199</v>
      </c>
      <c r="B391" s="25" t="s">
        <v>59</v>
      </c>
      <c r="C391" s="16" t="s">
        <v>341</v>
      </c>
      <c r="D391" s="21"/>
      <c r="E391" s="26">
        <f>E392+E399+E416+E406</f>
        <v>61624.7</v>
      </c>
    </row>
    <row r="392" spans="1:5" ht="57.75" customHeight="1">
      <c r="A392" s="34" t="s">
        <v>148</v>
      </c>
      <c r="B392" s="35" t="s">
        <v>59</v>
      </c>
      <c r="C392" s="35" t="s">
        <v>545</v>
      </c>
      <c r="D392" s="35"/>
      <c r="E392" s="36">
        <f>E393+E396</f>
        <v>3087.6</v>
      </c>
    </row>
    <row r="393" spans="1:5" ht="38.25">
      <c r="A393" s="34" t="s">
        <v>280</v>
      </c>
      <c r="B393" s="35" t="s">
        <v>59</v>
      </c>
      <c r="C393" s="35" t="s">
        <v>546</v>
      </c>
      <c r="D393" s="35"/>
      <c r="E393" s="36">
        <f>E394</f>
        <v>3069.6</v>
      </c>
    </row>
    <row r="394" spans="1:5" ht="12.75">
      <c r="A394" s="37" t="s">
        <v>149</v>
      </c>
      <c r="B394" s="35" t="s">
        <v>59</v>
      </c>
      <c r="C394" s="13" t="s">
        <v>547</v>
      </c>
      <c r="D394" s="13"/>
      <c r="E394" s="29">
        <f>E395</f>
        <v>3069.6</v>
      </c>
    </row>
    <row r="395" spans="1:5" ht="57.75" customHeight="1">
      <c r="A395" s="30" t="s">
        <v>105</v>
      </c>
      <c r="B395" s="35" t="s">
        <v>59</v>
      </c>
      <c r="C395" s="13" t="s">
        <v>547</v>
      </c>
      <c r="D395" s="13" t="s">
        <v>106</v>
      </c>
      <c r="E395" s="29">
        <v>3069.6</v>
      </c>
    </row>
    <row r="396" spans="1:5" ht="25.5">
      <c r="A396" s="46" t="s">
        <v>281</v>
      </c>
      <c r="B396" s="35" t="s">
        <v>59</v>
      </c>
      <c r="C396" s="35" t="s">
        <v>548</v>
      </c>
      <c r="D396" s="35"/>
      <c r="E396" s="36">
        <f>E397</f>
        <v>18</v>
      </c>
    </row>
    <row r="397" spans="1:5" ht="12.75">
      <c r="A397" s="37" t="s">
        <v>149</v>
      </c>
      <c r="B397" s="35" t="s">
        <v>59</v>
      </c>
      <c r="C397" s="13" t="s">
        <v>549</v>
      </c>
      <c r="D397" s="13"/>
      <c r="E397" s="29">
        <f>E398</f>
        <v>18</v>
      </c>
    </row>
    <row r="398" spans="1:5" ht="51">
      <c r="A398" s="30" t="s">
        <v>105</v>
      </c>
      <c r="B398" s="35" t="s">
        <v>59</v>
      </c>
      <c r="C398" s="13" t="s">
        <v>549</v>
      </c>
      <c r="D398" s="13" t="s">
        <v>106</v>
      </c>
      <c r="E398" s="29">
        <v>18</v>
      </c>
    </row>
    <row r="399" spans="1:5" ht="38.25">
      <c r="A399" s="34" t="s">
        <v>141</v>
      </c>
      <c r="B399" s="13" t="s">
        <v>59</v>
      </c>
      <c r="C399" s="35" t="s">
        <v>502</v>
      </c>
      <c r="D399" s="35"/>
      <c r="E399" s="36">
        <f>E400+E403</f>
        <v>9504.1</v>
      </c>
    </row>
    <row r="400" spans="1:5" ht="79.5" customHeight="1">
      <c r="A400" s="46" t="s">
        <v>282</v>
      </c>
      <c r="B400" s="13" t="s">
        <v>59</v>
      </c>
      <c r="C400" s="35" t="s">
        <v>550</v>
      </c>
      <c r="D400" s="35"/>
      <c r="E400" s="36">
        <f>E401</f>
        <v>9354.1</v>
      </c>
    </row>
    <row r="401" spans="1:5" ht="63.75">
      <c r="A401" s="37" t="s">
        <v>150</v>
      </c>
      <c r="B401" s="13" t="s">
        <v>59</v>
      </c>
      <c r="C401" s="13" t="s">
        <v>551</v>
      </c>
      <c r="D401" s="13"/>
      <c r="E401" s="29">
        <f>E402</f>
        <v>9354.1</v>
      </c>
    </row>
    <row r="402" spans="1:5" s="4" customFormat="1" ht="51">
      <c r="A402" s="30" t="s">
        <v>105</v>
      </c>
      <c r="B402" s="13" t="s">
        <v>59</v>
      </c>
      <c r="C402" s="13" t="s">
        <v>551</v>
      </c>
      <c r="D402" s="13" t="s">
        <v>106</v>
      </c>
      <c r="E402" s="29">
        <v>9354.1</v>
      </c>
    </row>
    <row r="403" spans="1:5" s="4" customFormat="1" ht="25.5">
      <c r="A403" s="46" t="s">
        <v>281</v>
      </c>
      <c r="B403" s="13" t="s">
        <v>59</v>
      </c>
      <c r="C403" s="35" t="s">
        <v>552</v>
      </c>
      <c r="D403" s="35"/>
      <c r="E403" s="36">
        <f>E404</f>
        <v>150</v>
      </c>
    </row>
    <row r="404" spans="1:5" s="4" customFormat="1" ht="63.75">
      <c r="A404" s="37" t="s">
        <v>150</v>
      </c>
      <c r="B404" s="13" t="s">
        <v>59</v>
      </c>
      <c r="C404" s="13" t="s">
        <v>553</v>
      </c>
      <c r="D404" s="13"/>
      <c r="E404" s="29">
        <f>E405</f>
        <v>150</v>
      </c>
    </row>
    <row r="405" spans="1:5" s="5" customFormat="1" ht="51">
      <c r="A405" s="30" t="s">
        <v>105</v>
      </c>
      <c r="B405" s="13" t="s">
        <v>59</v>
      </c>
      <c r="C405" s="13" t="s">
        <v>553</v>
      </c>
      <c r="D405" s="13" t="s">
        <v>106</v>
      </c>
      <c r="E405" s="29">
        <v>150</v>
      </c>
    </row>
    <row r="406" spans="1:5" ht="62.25" customHeight="1">
      <c r="A406" s="34" t="s">
        <v>151</v>
      </c>
      <c r="B406" s="13" t="s">
        <v>59</v>
      </c>
      <c r="C406" s="35" t="s">
        <v>554</v>
      </c>
      <c r="D406" s="35"/>
      <c r="E406" s="36">
        <f>E407+E410+E413</f>
        <v>3403</v>
      </c>
    </row>
    <row r="407" spans="1:5" ht="51">
      <c r="A407" s="34" t="s">
        <v>283</v>
      </c>
      <c r="B407" s="13" t="s">
        <v>59</v>
      </c>
      <c r="C407" s="35" t="s">
        <v>555</v>
      </c>
      <c r="D407" s="35"/>
      <c r="E407" s="36">
        <f>E408</f>
        <v>2786</v>
      </c>
    </row>
    <row r="408" spans="1:5" ht="12.75">
      <c r="A408" s="30" t="s">
        <v>220</v>
      </c>
      <c r="B408" s="13" t="s">
        <v>59</v>
      </c>
      <c r="C408" s="13" t="s">
        <v>556</v>
      </c>
      <c r="D408" s="13"/>
      <c r="E408" s="29">
        <f>E409</f>
        <v>2786</v>
      </c>
    </row>
    <row r="409" spans="1:5" ht="25.5">
      <c r="A409" s="30" t="s">
        <v>81</v>
      </c>
      <c r="B409" s="13" t="s">
        <v>59</v>
      </c>
      <c r="C409" s="13" t="s">
        <v>556</v>
      </c>
      <c r="D409" s="13" t="s">
        <v>84</v>
      </c>
      <c r="E409" s="29">
        <v>2786</v>
      </c>
    </row>
    <row r="410" spans="1:5" ht="54" customHeight="1">
      <c r="A410" s="34" t="s">
        <v>284</v>
      </c>
      <c r="B410" s="13" t="s">
        <v>59</v>
      </c>
      <c r="C410" s="35" t="s">
        <v>557</v>
      </c>
      <c r="D410" s="35"/>
      <c r="E410" s="36">
        <f>E411</f>
        <v>315</v>
      </c>
    </row>
    <row r="411" spans="1:5" ht="12.75">
      <c r="A411" s="30" t="s">
        <v>220</v>
      </c>
      <c r="B411" s="13" t="s">
        <v>59</v>
      </c>
      <c r="C411" s="13" t="s">
        <v>558</v>
      </c>
      <c r="D411" s="13"/>
      <c r="E411" s="29">
        <f>E412</f>
        <v>315</v>
      </c>
    </row>
    <row r="412" spans="1:5" ht="25.5">
      <c r="A412" s="30" t="s">
        <v>81</v>
      </c>
      <c r="B412" s="13" t="s">
        <v>59</v>
      </c>
      <c r="C412" s="13" t="s">
        <v>558</v>
      </c>
      <c r="D412" s="13" t="s">
        <v>84</v>
      </c>
      <c r="E412" s="29">
        <v>315</v>
      </c>
    </row>
    <row r="413" spans="1:5" ht="38.25">
      <c r="A413" s="46" t="s">
        <v>640</v>
      </c>
      <c r="B413" s="13" t="s">
        <v>59</v>
      </c>
      <c r="C413" s="35" t="s">
        <v>559</v>
      </c>
      <c r="D413" s="35"/>
      <c r="E413" s="36">
        <f>E414</f>
        <v>302</v>
      </c>
    </row>
    <row r="414" spans="1:5" ht="18" customHeight="1">
      <c r="A414" s="30" t="s">
        <v>220</v>
      </c>
      <c r="B414" s="13" t="s">
        <v>59</v>
      </c>
      <c r="C414" s="13" t="s">
        <v>560</v>
      </c>
      <c r="D414" s="13"/>
      <c r="E414" s="29">
        <f>E415</f>
        <v>302</v>
      </c>
    </row>
    <row r="415" spans="1:5" ht="25.5">
      <c r="A415" s="30" t="s">
        <v>81</v>
      </c>
      <c r="B415" s="13" t="s">
        <v>59</v>
      </c>
      <c r="C415" s="13" t="s">
        <v>560</v>
      </c>
      <c r="D415" s="13" t="s">
        <v>84</v>
      </c>
      <c r="E415" s="29">
        <v>302</v>
      </c>
    </row>
    <row r="416" spans="1:5" ht="51" customHeight="1">
      <c r="A416" s="40" t="s">
        <v>209</v>
      </c>
      <c r="B416" s="13" t="s">
        <v>59</v>
      </c>
      <c r="C416" s="35" t="s">
        <v>342</v>
      </c>
      <c r="D416" s="35"/>
      <c r="E416" s="36">
        <f>E418+E422</f>
        <v>45630</v>
      </c>
    </row>
    <row r="417" spans="1:5" ht="28.5" customHeight="1">
      <c r="A417" s="40" t="s">
        <v>248</v>
      </c>
      <c r="B417" s="13" t="s">
        <v>59</v>
      </c>
      <c r="C417" s="35" t="s">
        <v>343</v>
      </c>
      <c r="D417" s="35"/>
      <c r="E417" s="36">
        <f>E418</f>
        <v>42539</v>
      </c>
    </row>
    <row r="418" spans="1:5" ht="79.5" customHeight="1">
      <c r="A418" s="37" t="s">
        <v>150</v>
      </c>
      <c r="B418" s="13" t="s">
        <v>59</v>
      </c>
      <c r="C418" s="13" t="s">
        <v>561</v>
      </c>
      <c r="D418" s="13"/>
      <c r="E418" s="29">
        <f>E419+E420+E421</f>
        <v>42539</v>
      </c>
    </row>
    <row r="419" spans="1:5" ht="79.5" customHeight="1">
      <c r="A419" s="27" t="s">
        <v>80</v>
      </c>
      <c r="B419" s="13" t="s">
        <v>59</v>
      </c>
      <c r="C419" s="13" t="s">
        <v>561</v>
      </c>
      <c r="D419" s="13" t="s">
        <v>83</v>
      </c>
      <c r="E419" s="29">
        <v>38419</v>
      </c>
    </row>
    <row r="420" spans="1:5" ht="25.5">
      <c r="A420" s="30" t="s">
        <v>81</v>
      </c>
      <c r="B420" s="13" t="s">
        <v>59</v>
      </c>
      <c r="C420" s="13" t="s">
        <v>561</v>
      </c>
      <c r="D420" s="13" t="s">
        <v>84</v>
      </c>
      <c r="E420" s="29">
        <v>3797</v>
      </c>
    </row>
    <row r="421" spans="1:5" ht="12.75">
      <c r="A421" s="31" t="s">
        <v>82</v>
      </c>
      <c r="B421" s="13" t="s">
        <v>59</v>
      </c>
      <c r="C421" s="13" t="s">
        <v>561</v>
      </c>
      <c r="D421" s="13" t="s">
        <v>85</v>
      </c>
      <c r="E421" s="29">
        <v>323</v>
      </c>
    </row>
    <row r="422" spans="1:5" ht="25.5">
      <c r="A422" s="46" t="s">
        <v>281</v>
      </c>
      <c r="B422" s="13" t="s">
        <v>59</v>
      </c>
      <c r="C422" s="35" t="s">
        <v>562</v>
      </c>
      <c r="D422" s="35"/>
      <c r="E422" s="36">
        <f>E423</f>
        <v>3091</v>
      </c>
    </row>
    <row r="423" spans="1:5" ht="63.75">
      <c r="A423" s="37" t="s">
        <v>150</v>
      </c>
      <c r="B423" s="13" t="s">
        <v>59</v>
      </c>
      <c r="C423" s="13" t="s">
        <v>563</v>
      </c>
      <c r="D423" s="13"/>
      <c r="E423" s="29">
        <f>E424</f>
        <v>3091</v>
      </c>
    </row>
    <row r="424" spans="1:5" ht="25.5">
      <c r="A424" s="30" t="s">
        <v>81</v>
      </c>
      <c r="B424" s="13" t="s">
        <v>59</v>
      </c>
      <c r="C424" s="13" t="s">
        <v>563</v>
      </c>
      <c r="D424" s="13" t="s">
        <v>84</v>
      </c>
      <c r="E424" s="29">
        <v>3091</v>
      </c>
    </row>
    <row r="425" spans="1:5" ht="38.25">
      <c r="A425" s="43" t="s">
        <v>201</v>
      </c>
      <c r="B425" s="16" t="s">
        <v>59</v>
      </c>
      <c r="C425" s="16" t="s">
        <v>346</v>
      </c>
      <c r="D425" s="51"/>
      <c r="E425" s="33">
        <f>E426</f>
        <v>1233.4</v>
      </c>
    </row>
    <row r="426" spans="1:5" ht="51">
      <c r="A426" s="34" t="s">
        <v>202</v>
      </c>
      <c r="B426" s="35" t="s">
        <v>59</v>
      </c>
      <c r="C426" s="35" t="s">
        <v>347</v>
      </c>
      <c r="D426" s="44"/>
      <c r="E426" s="36">
        <f>E428</f>
        <v>1233.4</v>
      </c>
    </row>
    <row r="427" spans="1:5" s="5" customFormat="1" ht="76.5">
      <c r="A427" s="46" t="s">
        <v>285</v>
      </c>
      <c r="B427" s="35" t="s">
        <v>59</v>
      </c>
      <c r="C427" s="35" t="s">
        <v>564</v>
      </c>
      <c r="D427" s="35"/>
      <c r="E427" s="36">
        <f>E428</f>
        <v>1233.4</v>
      </c>
    </row>
    <row r="428" spans="1:5" ht="63.75">
      <c r="A428" s="38" t="s">
        <v>150</v>
      </c>
      <c r="B428" s="13" t="s">
        <v>59</v>
      </c>
      <c r="C428" s="13" t="s">
        <v>565</v>
      </c>
      <c r="D428" s="13"/>
      <c r="E428" s="29">
        <f>E429+E430</f>
        <v>1233.4</v>
      </c>
    </row>
    <row r="429" spans="1:5" ht="63.75">
      <c r="A429" s="27" t="s">
        <v>80</v>
      </c>
      <c r="B429" s="13" t="s">
        <v>59</v>
      </c>
      <c r="C429" s="13" t="s">
        <v>565</v>
      </c>
      <c r="D429" s="13" t="s">
        <v>83</v>
      </c>
      <c r="E429" s="29">
        <v>948.6</v>
      </c>
    </row>
    <row r="430" spans="1:5" ht="25.5">
      <c r="A430" s="30" t="s">
        <v>81</v>
      </c>
      <c r="B430" s="13" t="s">
        <v>59</v>
      </c>
      <c r="C430" s="13" t="s">
        <v>565</v>
      </c>
      <c r="D430" s="13" t="s">
        <v>84</v>
      </c>
      <c r="E430" s="29">
        <v>284.8</v>
      </c>
    </row>
    <row r="431" spans="1:5" ht="51">
      <c r="A431" s="32" t="s">
        <v>235</v>
      </c>
      <c r="B431" s="16" t="s">
        <v>59</v>
      </c>
      <c r="C431" s="16" t="s">
        <v>538</v>
      </c>
      <c r="D431" s="16"/>
      <c r="E431" s="33">
        <f>E432+E436</f>
        <v>60</v>
      </c>
    </row>
    <row r="432" spans="1:5" ht="38.25">
      <c r="A432" s="34" t="s">
        <v>194</v>
      </c>
      <c r="B432" s="13" t="s">
        <v>59</v>
      </c>
      <c r="C432" s="35" t="s">
        <v>539</v>
      </c>
      <c r="D432" s="35"/>
      <c r="E432" s="36">
        <f>E433</f>
        <v>25</v>
      </c>
    </row>
    <row r="433" spans="1:5" ht="63.75">
      <c r="A433" s="61" t="s">
        <v>290</v>
      </c>
      <c r="B433" s="35" t="s">
        <v>59</v>
      </c>
      <c r="C433" s="35" t="s">
        <v>540</v>
      </c>
      <c r="D433" s="35"/>
      <c r="E433" s="36">
        <f>E434</f>
        <v>25</v>
      </c>
    </row>
    <row r="434" spans="1:5" ht="12.75">
      <c r="A434" s="31" t="s">
        <v>146</v>
      </c>
      <c r="B434" s="13" t="s">
        <v>59</v>
      </c>
      <c r="C434" s="13" t="s">
        <v>566</v>
      </c>
      <c r="D434" s="13"/>
      <c r="E434" s="29">
        <f>E435</f>
        <v>25</v>
      </c>
    </row>
    <row r="435" spans="1:5" ht="25.5">
      <c r="A435" s="31" t="s">
        <v>81</v>
      </c>
      <c r="B435" s="13" t="s">
        <v>59</v>
      </c>
      <c r="C435" s="13" t="s">
        <v>566</v>
      </c>
      <c r="D435" s="13" t="s">
        <v>84</v>
      </c>
      <c r="E435" s="29">
        <v>25</v>
      </c>
    </row>
    <row r="436" spans="1:5" ht="51">
      <c r="A436" s="61" t="s">
        <v>147</v>
      </c>
      <c r="B436" s="35" t="s">
        <v>59</v>
      </c>
      <c r="C436" s="35" t="s">
        <v>542</v>
      </c>
      <c r="D436" s="35"/>
      <c r="E436" s="36">
        <f>E438</f>
        <v>35</v>
      </c>
    </row>
    <row r="437" spans="1:5" ht="51">
      <c r="A437" s="61" t="s">
        <v>291</v>
      </c>
      <c r="B437" s="35" t="s">
        <v>59</v>
      </c>
      <c r="C437" s="35" t="s">
        <v>543</v>
      </c>
      <c r="D437" s="35"/>
      <c r="E437" s="36">
        <f>E438</f>
        <v>35</v>
      </c>
    </row>
    <row r="438" spans="1:5" ht="12.75">
      <c r="A438" s="31" t="s">
        <v>146</v>
      </c>
      <c r="B438" s="13" t="s">
        <v>59</v>
      </c>
      <c r="C438" s="13" t="s">
        <v>567</v>
      </c>
      <c r="D438" s="13"/>
      <c r="E438" s="29">
        <f>E439</f>
        <v>35</v>
      </c>
    </row>
    <row r="439" spans="1:5" ht="25.5">
      <c r="A439" s="31" t="s">
        <v>81</v>
      </c>
      <c r="B439" s="13" t="s">
        <v>59</v>
      </c>
      <c r="C439" s="13" t="s">
        <v>567</v>
      </c>
      <c r="D439" s="13" t="s">
        <v>84</v>
      </c>
      <c r="E439" s="29">
        <v>35</v>
      </c>
    </row>
    <row r="440" spans="1:5" ht="12.75">
      <c r="A440" s="18" t="s">
        <v>72</v>
      </c>
      <c r="B440" s="19" t="s">
        <v>51</v>
      </c>
      <c r="C440" s="19"/>
      <c r="D440" s="19"/>
      <c r="E440" s="33">
        <f>E441+E472</f>
        <v>44706.700000000004</v>
      </c>
    </row>
    <row r="441" spans="1:5" ht="12.75">
      <c r="A441" s="20" t="s">
        <v>4</v>
      </c>
      <c r="B441" s="21" t="s">
        <v>52</v>
      </c>
      <c r="C441" s="21"/>
      <c r="D441" s="21"/>
      <c r="E441" s="26">
        <f>E442+E466</f>
        <v>41245.9</v>
      </c>
    </row>
    <row r="442" spans="1:5" ht="38.25">
      <c r="A442" s="45" t="s">
        <v>203</v>
      </c>
      <c r="B442" s="16" t="s">
        <v>52</v>
      </c>
      <c r="C442" s="62" t="s">
        <v>350</v>
      </c>
      <c r="D442" s="63"/>
      <c r="E442" s="33">
        <f>E443+E450+E454+E458+E462</f>
        <v>41195.9</v>
      </c>
    </row>
    <row r="443" spans="1:5" ht="114.75">
      <c r="A443" s="46" t="s">
        <v>195</v>
      </c>
      <c r="B443" s="35" t="s">
        <v>52</v>
      </c>
      <c r="C443" s="35" t="s">
        <v>568</v>
      </c>
      <c r="D443" s="35"/>
      <c r="E443" s="36">
        <f>E448+E445</f>
        <v>17235</v>
      </c>
    </row>
    <row r="444" spans="1:5" ht="25.5">
      <c r="A444" s="46" t="s">
        <v>286</v>
      </c>
      <c r="B444" s="35" t="s">
        <v>52</v>
      </c>
      <c r="C444" s="35" t="s">
        <v>569</v>
      </c>
      <c r="D444" s="35"/>
      <c r="E444" s="36">
        <f>E445</f>
        <v>8235</v>
      </c>
    </row>
    <row r="445" spans="1:5" ht="12.75">
      <c r="A445" s="30" t="s">
        <v>153</v>
      </c>
      <c r="B445" s="35" t="s">
        <v>52</v>
      </c>
      <c r="C445" s="13" t="s">
        <v>570</v>
      </c>
      <c r="D445" s="13"/>
      <c r="E445" s="29">
        <f>E446</f>
        <v>8235</v>
      </c>
    </row>
    <row r="446" spans="1:5" ht="51">
      <c r="A446" s="30" t="s">
        <v>105</v>
      </c>
      <c r="B446" s="35" t="s">
        <v>52</v>
      </c>
      <c r="C446" s="13" t="s">
        <v>570</v>
      </c>
      <c r="D446" s="13" t="s">
        <v>106</v>
      </c>
      <c r="E446" s="29">
        <v>8235</v>
      </c>
    </row>
    <row r="447" spans="1:5" ht="51">
      <c r="A447" s="46" t="s">
        <v>287</v>
      </c>
      <c r="B447" s="35" t="s">
        <v>52</v>
      </c>
      <c r="C447" s="35" t="s">
        <v>571</v>
      </c>
      <c r="D447" s="35"/>
      <c r="E447" s="36">
        <f>E448</f>
        <v>9000</v>
      </c>
    </row>
    <row r="448" spans="1:5" ht="25.5">
      <c r="A448" s="30" t="s">
        <v>152</v>
      </c>
      <c r="B448" s="13" t="s">
        <v>52</v>
      </c>
      <c r="C448" s="13" t="s">
        <v>572</v>
      </c>
      <c r="D448" s="13"/>
      <c r="E448" s="29">
        <f>E449</f>
        <v>9000</v>
      </c>
    </row>
    <row r="449" spans="1:5" ht="12.75">
      <c r="A449" s="30" t="s">
        <v>82</v>
      </c>
      <c r="B449" s="13" t="s">
        <v>52</v>
      </c>
      <c r="C449" s="13" t="s">
        <v>572</v>
      </c>
      <c r="D449" s="13" t="s">
        <v>85</v>
      </c>
      <c r="E449" s="29">
        <v>9000</v>
      </c>
    </row>
    <row r="450" spans="1:5" ht="51">
      <c r="A450" s="46" t="s">
        <v>154</v>
      </c>
      <c r="B450" s="13" t="s">
        <v>52</v>
      </c>
      <c r="C450" s="44" t="s">
        <v>573</v>
      </c>
      <c r="D450" s="35"/>
      <c r="E450" s="36">
        <f>E452</f>
        <v>15</v>
      </c>
    </row>
    <row r="451" spans="1:5" ht="25.5">
      <c r="A451" s="46" t="s">
        <v>288</v>
      </c>
      <c r="B451" s="13" t="s">
        <v>52</v>
      </c>
      <c r="C451" s="44" t="s">
        <v>574</v>
      </c>
      <c r="D451" s="35"/>
      <c r="E451" s="36">
        <f>E452</f>
        <v>15</v>
      </c>
    </row>
    <row r="452" spans="1:5" ht="12.75">
      <c r="A452" s="30" t="s">
        <v>153</v>
      </c>
      <c r="B452" s="13" t="s">
        <v>52</v>
      </c>
      <c r="C452" s="13" t="s">
        <v>575</v>
      </c>
      <c r="D452" s="13"/>
      <c r="E452" s="29">
        <f>E453</f>
        <v>15</v>
      </c>
    </row>
    <row r="453" spans="1:5" ht="51">
      <c r="A453" s="30" t="s">
        <v>105</v>
      </c>
      <c r="B453" s="13" t="s">
        <v>52</v>
      </c>
      <c r="C453" s="13" t="s">
        <v>575</v>
      </c>
      <c r="D453" s="13" t="s">
        <v>106</v>
      </c>
      <c r="E453" s="29">
        <v>15</v>
      </c>
    </row>
    <row r="454" spans="1:5" ht="37.5" customHeight="1">
      <c r="A454" s="67" t="s">
        <v>196</v>
      </c>
      <c r="B454" s="13" t="s">
        <v>52</v>
      </c>
      <c r="C454" s="35" t="s">
        <v>576</v>
      </c>
      <c r="D454" s="35"/>
      <c r="E454" s="36">
        <f>E456</f>
        <v>9061</v>
      </c>
    </row>
    <row r="455" spans="1:5" ht="47.25" customHeight="1">
      <c r="A455" s="67" t="s">
        <v>289</v>
      </c>
      <c r="B455" s="13" t="s">
        <v>52</v>
      </c>
      <c r="C455" s="35" t="s">
        <v>577</v>
      </c>
      <c r="D455" s="35"/>
      <c r="E455" s="36">
        <f>E456</f>
        <v>9061</v>
      </c>
    </row>
    <row r="456" spans="1:5" ht="12.75">
      <c r="A456" s="68" t="s">
        <v>155</v>
      </c>
      <c r="B456" s="13" t="s">
        <v>52</v>
      </c>
      <c r="C456" s="13" t="s">
        <v>578</v>
      </c>
      <c r="D456" s="13"/>
      <c r="E456" s="29">
        <f>E457</f>
        <v>9061</v>
      </c>
    </row>
    <row r="457" spans="1:5" ht="54.75" customHeight="1">
      <c r="A457" s="30" t="s">
        <v>105</v>
      </c>
      <c r="B457" s="13" t="s">
        <v>52</v>
      </c>
      <c r="C457" s="13" t="s">
        <v>578</v>
      </c>
      <c r="D457" s="13" t="s">
        <v>106</v>
      </c>
      <c r="E457" s="29">
        <v>9061</v>
      </c>
    </row>
    <row r="458" spans="1:5" ht="38.25">
      <c r="A458" s="46" t="s">
        <v>156</v>
      </c>
      <c r="B458" s="13" t="s">
        <v>52</v>
      </c>
      <c r="C458" s="35" t="s">
        <v>579</v>
      </c>
      <c r="D458" s="35"/>
      <c r="E458" s="36">
        <f>E459</f>
        <v>14280.9</v>
      </c>
    </row>
    <row r="459" spans="1:5" ht="55.5" customHeight="1">
      <c r="A459" s="67" t="s">
        <v>289</v>
      </c>
      <c r="B459" s="13" t="s">
        <v>52</v>
      </c>
      <c r="C459" s="35" t="s">
        <v>580</v>
      </c>
      <c r="D459" s="35"/>
      <c r="E459" s="36">
        <f>E460</f>
        <v>14280.9</v>
      </c>
    </row>
    <row r="460" spans="1:5" ht="12.75">
      <c r="A460" s="27" t="s">
        <v>157</v>
      </c>
      <c r="B460" s="13" t="s">
        <v>52</v>
      </c>
      <c r="C460" s="42" t="s">
        <v>581</v>
      </c>
      <c r="D460" s="13"/>
      <c r="E460" s="29">
        <f>E461</f>
        <v>14280.9</v>
      </c>
    </row>
    <row r="461" spans="1:5" ht="60" customHeight="1">
      <c r="A461" s="30" t="s">
        <v>105</v>
      </c>
      <c r="B461" s="13" t="s">
        <v>52</v>
      </c>
      <c r="C461" s="42" t="s">
        <v>581</v>
      </c>
      <c r="D461" s="13" t="s">
        <v>106</v>
      </c>
      <c r="E461" s="64">
        <v>14280.9</v>
      </c>
    </row>
    <row r="462" spans="1:5" ht="42.75" customHeight="1">
      <c r="A462" s="46" t="s">
        <v>189</v>
      </c>
      <c r="B462" s="13" t="s">
        <v>52</v>
      </c>
      <c r="C462" s="35" t="s">
        <v>492</v>
      </c>
      <c r="D462" s="35"/>
      <c r="E462" s="36">
        <f>E465</f>
        <v>604</v>
      </c>
    </row>
    <row r="463" spans="1:5" ht="54.75" customHeight="1">
      <c r="A463" s="46" t="s">
        <v>319</v>
      </c>
      <c r="B463" s="13" t="s">
        <v>52</v>
      </c>
      <c r="C463" s="35" t="s">
        <v>493</v>
      </c>
      <c r="D463" s="35"/>
      <c r="E463" s="36">
        <f>E464</f>
        <v>604</v>
      </c>
    </row>
    <row r="464" spans="1:5" ht="42.75" customHeight="1">
      <c r="A464" s="30" t="s">
        <v>190</v>
      </c>
      <c r="B464" s="13" t="s">
        <v>52</v>
      </c>
      <c r="C464" s="13" t="s">
        <v>494</v>
      </c>
      <c r="D464" s="13"/>
      <c r="E464" s="29">
        <f>E465</f>
        <v>604</v>
      </c>
    </row>
    <row r="465" spans="1:5" ht="51">
      <c r="A465" s="30" t="s">
        <v>105</v>
      </c>
      <c r="B465" s="13" t="s">
        <v>52</v>
      </c>
      <c r="C465" s="13" t="s">
        <v>494</v>
      </c>
      <c r="D465" s="13" t="s">
        <v>106</v>
      </c>
      <c r="E465" s="29">
        <v>604</v>
      </c>
    </row>
    <row r="466" spans="1:5" ht="51">
      <c r="A466" s="32" t="s">
        <v>235</v>
      </c>
      <c r="B466" s="16" t="s">
        <v>52</v>
      </c>
      <c r="C466" s="16" t="s">
        <v>538</v>
      </c>
      <c r="D466" s="16"/>
      <c r="E466" s="33">
        <f>E467</f>
        <v>50</v>
      </c>
    </row>
    <row r="467" spans="1:5" ht="51">
      <c r="A467" s="46" t="s">
        <v>147</v>
      </c>
      <c r="B467" s="35" t="s">
        <v>52</v>
      </c>
      <c r="C467" s="35" t="s">
        <v>542</v>
      </c>
      <c r="D467" s="35"/>
      <c r="E467" s="36">
        <f>E470</f>
        <v>50</v>
      </c>
    </row>
    <row r="468" spans="1:5" ht="25.5">
      <c r="A468" s="46" t="s">
        <v>292</v>
      </c>
      <c r="B468" s="35" t="s">
        <v>52</v>
      </c>
      <c r="C468" s="35" t="s">
        <v>543</v>
      </c>
      <c r="D468" s="35"/>
      <c r="E468" s="36">
        <f>E469</f>
        <v>50</v>
      </c>
    </row>
    <row r="469" spans="1:5" ht="12.75">
      <c r="A469" s="46" t="s">
        <v>153</v>
      </c>
      <c r="B469" s="13" t="s">
        <v>52</v>
      </c>
      <c r="C469" s="13" t="s">
        <v>582</v>
      </c>
      <c r="D469" s="13"/>
      <c r="E469" s="36">
        <f>E470</f>
        <v>50</v>
      </c>
    </row>
    <row r="470" spans="1:5" ht="51">
      <c r="A470" s="30" t="s">
        <v>105</v>
      </c>
      <c r="B470" s="13" t="s">
        <v>52</v>
      </c>
      <c r="C470" s="13" t="s">
        <v>582</v>
      </c>
      <c r="D470" s="13" t="s">
        <v>106</v>
      </c>
      <c r="E470" s="29">
        <v>50</v>
      </c>
    </row>
    <row r="471" spans="1:5" ht="25.5">
      <c r="A471" s="20" t="s">
        <v>73</v>
      </c>
      <c r="B471" s="21" t="s">
        <v>53</v>
      </c>
      <c r="C471" s="21"/>
      <c r="D471" s="21"/>
      <c r="E471" s="26">
        <f>E472</f>
        <v>3460.8</v>
      </c>
    </row>
    <row r="472" spans="1:5" ht="38.25">
      <c r="A472" s="45" t="s">
        <v>203</v>
      </c>
      <c r="B472" s="16" t="s">
        <v>53</v>
      </c>
      <c r="C472" s="62" t="s">
        <v>350</v>
      </c>
      <c r="D472" s="63"/>
      <c r="E472" s="33">
        <f>E473</f>
        <v>3460.8</v>
      </c>
    </row>
    <row r="473" spans="1:5" ht="51">
      <c r="A473" s="46" t="s">
        <v>204</v>
      </c>
      <c r="B473" s="35" t="s">
        <v>53</v>
      </c>
      <c r="C473" s="35" t="s">
        <v>351</v>
      </c>
      <c r="D473" s="44"/>
      <c r="E473" s="36">
        <f>E475</f>
        <v>3460.8</v>
      </c>
    </row>
    <row r="474" spans="1:5" ht="51">
      <c r="A474" s="46" t="s">
        <v>249</v>
      </c>
      <c r="B474" s="35" t="s">
        <v>53</v>
      </c>
      <c r="C474" s="35" t="s">
        <v>352</v>
      </c>
      <c r="D474" s="44"/>
      <c r="E474" s="36">
        <f>E475</f>
        <v>3460.8</v>
      </c>
    </row>
    <row r="475" spans="1:5" ht="63.75">
      <c r="A475" s="38" t="s">
        <v>150</v>
      </c>
      <c r="B475" s="13" t="s">
        <v>53</v>
      </c>
      <c r="C475" s="42" t="s">
        <v>583</v>
      </c>
      <c r="D475" s="13"/>
      <c r="E475" s="29">
        <f>E476+E477+E478</f>
        <v>3460.8</v>
      </c>
    </row>
    <row r="476" spans="1:5" ht="63.75">
      <c r="A476" s="27" t="s">
        <v>80</v>
      </c>
      <c r="B476" s="13" t="s">
        <v>53</v>
      </c>
      <c r="C476" s="42" t="s">
        <v>583</v>
      </c>
      <c r="D476" s="13" t="s">
        <v>83</v>
      </c>
      <c r="E476" s="29">
        <v>3112.8</v>
      </c>
    </row>
    <row r="477" spans="1:5" ht="25.5">
      <c r="A477" s="30" t="s">
        <v>81</v>
      </c>
      <c r="B477" s="13" t="s">
        <v>53</v>
      </c>
      <c r="C477" s="42" t="s">
        <v>583</v>
      </c>
      <c r="D477" s="13" t="s">
        <v>84</v>
      </c>
      <c r="E477" s="29">
        <v>339</v>
      </c>
    </row>
    <row r="478" spans="1:5" ht="12.75">
      <c r="A478" s="31" t="s">
        <v>82</v>
      </c>
      <c r="B478" s="13" t="s">
        <v>53</v>
      </c>
      <c r="C478" s="42" t="s">
        <v>583</v>
      </c>
      <c r="D478" s="13" t="s">
        <v>85</v>
      </c>
      <c r="E478" s="29">
        <v>9</v>
      </c>
    </row>
    <row r="479" spans="1:5" ht="12.75">
      <c r="A479" s="18" t="s">
        <v>15</v>
      </c>
      <c r="B479" s="19" t="s">
        <v>74</v>
      </c>
      <c r="C479" s="19"/>
      <c r="D479" s="19"/>
      <c r="E479" s="33">
        <f>E480+E484+E514</f>
        <v>81008.6</v>
      </c>
    </row>
    <row r="480" spans="1:5" ht="12.75">
      <c r="A480" s="20" t="s">
        <v>18</v>
      </c>
      <c r="B480" s="21" t="s">
        <v>62</v>
      </c>
      <c r="C480" s="21"/>
      <c r="D480" s="21"/>
      <c r="E480" s="26">
        <f>E481</f>
        <v>1895</v>
      </c>
    </row>
    <row r="481" spans="1:5" ht="12.75">
      <c r="A481" s="32" t="s">
        <v>86</v>
      </c>
      <c r="B481" s="16" t="s">
        <v>62</v>
      </c>
      <c r="C481" s="16" t="s">
        <v>327</v>
      </c>
      <c r="D481" s="51"/>
      <c r="E481" s="33">
        <f>E482</f>
        <v>1895</v>
      </c>
    </row>
    <row r="482" spans="1:5" ht="12.75">
      <c r="A482" s="30" t="s">
        <v>158</v>
      </c>
      <c r="B482" s="13" t="s">
        <v>62</v>
      </c>
      <c r="C482" s="13" t="s">
        <v>584</v>
      </c>
      <c r="D482" s="13"/>
      <c r="E482" s="29">
        <f>E483</f>
        <v>1895</v>
      </c>
    </row>
    <row r="483" spans="1:5" ht="25.5">
      <c r="A483" s="30" t="s">
        <v>88</v>
      </c>
      <c r="B483" s="13" t="s">
        <v>62</v>
      </c>
      <c r="C483" s="13" t="s">
        <v>584</v>
      </c>
      <c r="D483" s="13" t="s">
        <v>89</v>
      </c>
      <c r="E483" s="29">
        <v>1895</v>
      </c>
    </row>
    <row r="484" spans="1:5" ht="12.75">
      <c r="A484" s="20" t="s">
        <v>0</v>
      </c>
      <c r="B484" s="21" t="s">
        <v>63</v>
      </c>
      <c r="C484" s="21"/>
      <c r="D484" s="21"/>
      <c r="E484" s="26">
        <f>E485+E489+E497+E502+E506+E511</f>
        <v>11405</v>
      </c>
    </row>
    <row r="485" spans="1:5" ht="51">
      <c r="A485" s="32" t="s">
        <v>159</v>
      </c>
      <c r="B485" s="16" t="s">
        <v>63</v>
      </c>
      <c r="C485" s="16" t="s">
        <v>585</v>
      </c>
      <c r="D485" s="16"/>
      <c r="E485" s="33">
        <f>E486</f>
        <v>100</v>
      </c>
    </row>
    <row r="486" spans="1:5" ht="51">
      <c r="A486" s="46" t="s">
        <v>641</v>
      </c>
      <c r="B486" s="35" t="s">
        <v>63</v>
      </c>
      <c r="C486" s="35" t="s">
        <v>586</v>
      </c>
      <c r="D486" s="35"/>
      <c r="E486" s="36">
        <f>E487</f>
        <v>100</v>
      </c>
    </row>
    <row r="487" spans="1:5" ht="51">
      <c r="A487" s="30" t="s">
        <v>160</v>
      </c>
      <c r="B487" s="13" t="s">
        <v>63</v>
      </c>
      <c r="C487" s="13" t="s">
        <v>587</v>
      </c>
      <c r="D487" s="13"/>
      <c r="E487" s="29">
        <f>E488</f>
        <v>100</v>
      </c>
    </row>
    <row r="488" spans="1:5" ht="25.5">
      <c r="A488" s="30" t="s">
        <v>88</v>
      </c>
      <c r="B488" s="13" t="s">
        <v>63</v>
      </c>
      <c r="C488" s="13" t="s">
        <v>587</v>
      </c>
      <c r="D488" s="13" t="s">
        <v>89</v>
      </c>
      <c r="E488" s="29">
        <v>100</v>
      </c>
    </row>
    <row r="489" spans="1:5" ht="38.25">
      <c r="A489" s="39" t="s">
        <v>199</v>
      </c>
      <c r="B489" s="16" t="s">
        <v>63</v>
      </c>
      <c r="C489" s="16" t="s">
        <v>341</v>
      </c>
      <c r="D489" s="25"/>
      <c r="E489" s="26">
        <f>E490</f>
        <v>2292</v>
      </c>
    </row>
    <row r="490" spans="1:5" ht="38.25">
      <c r="A490" s="34" t="s">
        <v>135</v>
      </c>
      <c r="B490" s="13" t="s">
        <v>63</v>
      </c>
      <c r="C490" s="35" t="s">
        <v>458</v>
      </c>
      <c r="D490" s="35"/>
      <c r="E490" s="36">
        <f>E491+E494</f>
        <v>2292</v>
      </c>
    </row>
    <row r="491" spans="1:5" ht="38.25">
      <c r="A491" s="46" t="s">
        <v>293</v>
      </c>
      <c r="B491" s="13" t="s">
        <v>63</v>
      </c>
      <c r="C491" s="35" t="s">
        <v>588</v>
      </c>
      <c r="D491" s="35"/>
      <c r="E491" s="36">
        <f>E492</f>
        <v>1937.6</v>
      </c>
    </row>
    <row r="492" spans="1:5" ht="63.75">
      <c r="A492" s="30" t="s">
        <v>214</v>
      </c>
      <c r="B492" s="13" t="s">
        <v>63</v>
      </c>
      <c r="C492" s="13" t="s">
        <v>589</v>
      </c>
      <c r="D492" s="24"/>
      <c r="E492" s="29">
        <f>E493</f>
        <v>1937.6</v>
      </c>
    </row>
    <row r="493" spans="1:5" ht="51">
      <c r="A493" s="30" t="s">
        <v>105</v>
      </c>
      <c r="B493" s="13" t="s">
        <v>63</v>
      </c>
      <c r="C493" s="13" t="s">
        <v>589</v>
      </c>
      <c r="D493" s="13" t="s">
        <v>106</v>
      </c>
      <c r="E493" s="29">
        <v>1937.6</v>
      </c>
    </row>
    <row r="494" spans="1:5" ht="75" customHeight="1">
      <c r="A494" s="46" t="s">
        <v>294</v>
      </c>
      <c r="B494" s="13" t="s">
        <v>63</v>
      </c>
      <c r="C494" s="35" t="s">
        <v>590</v>
      </c>
      <c r="D494" s="35"/>
      <c r="E494" s="36">
        <f>E495</f>
        <v>354.4</v>
      </c>
    </row>
    <row r="495" spans="1:5" ht="89.25">
      <c r="A495" s="30" t="s">
        <v>213</v>
      </c>
      <c r="B495" s="13" t="s">
        <v>63</v>
      </c>
      <c r="C495" s="13" t="s">
        <v>591</v>
      </c>
      <c r="D495" s="24"/>
      <c r="E495" s="29">
        <f>E496</f>
        <v>354.4</v>
      </c>
    </row>
    <row r="496" spans="1:5" ht="51">
      <c r="A496" s="30" t="s">
        <v>105</v>
      </c>
      <c r="B496" s="13" t="s">
        <v>63</v>
      </c>
      <c r="C496" s="13" t="s">
        <v>591</v>
      </c>
      <c r="D496" s="13" t="s">
        <v>106</v>
      </c>
      <c r="E496" s="29">
        <v>354.4</v>
      </c>
    </row>
    <row r="497" spans="1:5" ht="38.25">
      <c r="A497" s="32" t="s">
        <v>245</v>
      </c>
      <c r="B497" s="16" t="s">
        <v>63</v>
      </c>
      <c r="C497" s="51" t="s">
        <v>592</v>
      </c>
      <c r="D497" s="16"/>
      <c r="E497" s="33">
        <v>2500</v>
      </c>
    </row>
    <row r="498" spans="1:5" ht="38.25">
      <c r="A498" s="46" t="s">
        <v>197</v>
      </c>
      <c r="B498" s="13" t="s">
        <v>63</v>
      </c>
      <c r="C498" s="35" t="s">
        <v>593</v>
      </c>
      <c r="D498" s="35"/>
      <c r="E498" s="36">
        <v>2500</v>
      </c>
    </row>
    <row r="499" spans="1:5" ht="51">
      <c r="A499" s="46" t="s">
        <v>642</v>
      </c>
      <c r="B499" s="13" t="s">
        <v>63</v>
      </c>
      <c r="C499" s="35" t="s">
        <v>594</v>
      </c>
      <c r="D499" s="35"/>
      <c r="E499" s="36">
        <v>2500</v>
      </c>
    </row>
    <row r="500" spans="1:5" ht="12.75">
      <c r="A500" s="30" t="s">
        <v>162</v>
      </c>
      <c r="B500" s="13" t="s">
        <v>63</v>
      </c>
      <c r="C500" s="13" t="s">
        <v>595</v>
      </c>
      <c r="D500" s="13"/>
      <c r="E500" s="29">
        <v>2500</v>
      </c>
    </row>
    <row r="501" spans="1:5" ht="51">
      <c r="A501" s="30" t="s">
        <v>105</v>
      </c>
      <c r="B501" s="13" t="s">
        <v>63</v>
      </c>
      <c r="C501" s="13" t="s">
        <v>595</v>
      </c>
      <c r="D501" s="13" t="s">
        <v>106</v>
      </c>
      <c r="E501" s="29">
        <v>2500</v>
      </c>
    </row>
    <row r="502" spans="1:5" ht="38.25">
      <c r="A502" s="45" t="s">
        <v>163</v>
      </c>
      <c r="B502" s="16" t="s">
        <v>63</v>
      </c>
      <c r="C502" s="51" t="s">
        <v>596</v>
      </c>
      <c r="D502" s="16"/>
      <c r="E502" s="33">
        <v>798</v>
      </c>
    </row>
    <row r="503" spans="1:5" ht="38.25">
      <c r="A503" s="45" t="s">
        <v>323</v>
      </c>
      <c r="B503" s="16" t="s">
        <v>63</v>
      </c>
      <c r="C503" s="51" t="s">
        <v>597</v>
      </c>
      <c r="D503" s="16"/>
      <c r="E503" s="33">
        <v>798</v>
      </c>
    </row>
    <row r="504" spans="1:5" ht="25.5">
      <c r="A504" s="61" t="s">
        <v>164</v>
      </c>
      <c r="B504" s="13" t="s">
        <v>63</v>
      </c>
      <c r="C504" s="44" t="s">
        <v>598</v>
      </c>
      <c r="D504" s="35"/>
      <c r="E504" s="36">
        <v>798</v>
      </c>
    </row>
    <row r="505" spans="1:5" ht="25.5">
      <c r="A505" s="31" t="s">
        <v>88</v>
      </c>
      <c r="B505" s="13" t="s">
        <v>63</v>
      </c>
      <c r="C505" s="42" t="s">
        <v>598</v>
      </c>
      <c r="D505" s="13" t="s">
        <v>89</v>
      </c>
      <c r="E505" s="29">
        <v>798</v>
      </c>
    </row>
    <row r="506" spans="1:5" ht="51">
      <c r="A506" s="43" t="s">
        <v>205</v>
      </c>
      <c r="B506" s="16" t="s">
        <v>63</v>
      </c>
      <c r="C506" s="62" t="s">
        <v>353</v>
      </c>
      <c r="D506" s="51"/>
      <c r="E506" s="33">
        <f>E507</f>
        <v>700</v>
      </c>
    </row>
    <row r="507" spans="1:5" ht="53.25" customHeight="1">
      <c r="A507" s="46" t="s">
        <v>159</v>
      </c>
      <c r="B507" s="13" t="s">
        <v>63</v>
      </c>
      <c r="C507" s="35" t="s">
        <v>599</v>
      </c>
      <c r="D507" s="24"/>
      <c r="E507" s="36">
        <f>E509</f>
        <v>700</v>
      </c>
    </row>
    <row r="508" spans="1:5" ht="63.75">
      <c r="A508" s="46" t="s">
        <v>295</v>
      </c>
      <c r="B508" s="13" t="s">
        <v>63</v>
      </c>
      <c r="C508" s="35" t="s">
        <v>600</v>
      </c>
      <c r="D508" s="24"/>
      <c r="E508" s="36">
        <f>E509</f>
        <v>700</v>
      </c>
    </row>
    <row r="509" spans="1:5" ht="51">
      <c r="A509" s="30" t="s">
        <v>160</v>
      </c>
      <c r="B509" s="13" t="s">
        <v>63</v>
      </c>
      <c r="C509" s="13" t="s">
        <v>601</v>
      </c>
      <c r="D509" s="13"/>
      <c r="E509" s="29">
        <f>E510</f>
        <v>700</v>
      </c>
    </row>
    <row r="510" spans="1:5" ht="25.5">
      <c r="A510" s="30" t="s">
        <v>88</v>
      </c>
      <c r="B510" s="13" t="s">
        <v>63</v>
      </c>
      <c r="C510" s="13" t="s">
        <v>601</v>
      </c>
      <c r="D510" s="13" t="s">
        <v>89</v>
      </c>
      <c r="E510" s="29">
        <v>700</v>
      </c>
    </row>
    <row r="511" spans="1:5" ht="12.75">
      <c r="A511" s="32" t="s">
        <v>86</v>
      </c>
      <c r="B511" s="16" t="s">
        <v>63</v>
      </c>
      <c r="C511" s="16" t="s">
        <v>327</v>
      </c>
      <c r="D511" s="51"/>
      <c r="E511" s="33">
        <f>E512</f>
        <v>5015</v>
      </c>
    </row>
    <row r="512" spans="1:5" ht="51">
      <c r="A512" s="30" t="s">
        <v>160</v>
      </c>
      <c r="B512" s="13" t="s">
        <v>63</v>
      </c>
      <c r="C512" s="13" t="s">
        <v>602</v>
      </c>
      <c r="D512" s="13"/>
      <c r="E512" s="29">
        <f>E513</f>
        <v>5015</v>
      </c>
    </row>
    <row r="513" spans="1:5" ht="25.5">
      <c r="A513" s="30" t="s">
        <v>88</v>
      </c>
      <c r="B513" s="13" t="s">
        <v>63</v>
      </c>
      <c r="C513" s="13" t="s">
        <v>602</v>
      </c>
      <c r="D513" s="13" t="s">
        <v>89</v>
      </c>
      <c r="E513" s="29">
        <v>5015</v>
      </c>
    </row>
    <row r="514" spans="1:5" ht="12.75">
      <c r="A514" s="20" t="s">
        <v>31</v>
      </c>
      <c r="B514" s="21" t="s">
        <v>44</v>
      </c>
      <c r="C514" s="21"/>
      <c r="D514" s="21"/>
      <c r="E514" s="26">
        <f>E515</f>
        <v>67708.6</v>
      </c>
    </row>
    <row r="515" spans="1:5" ht="38.25">
      <c r="A515" s="18" t="s">
        <v>199</v>
      </c>
      <c r="B515" s="16" t="s">
        <v>44</v>
      </c>
      <c r="C515" s="51" t="s">
        <v>341</v>
      </c>
      <c r="D515" s="16"/>
      <c r="E515" s="33">
        <f>E520+E516</f>
        <v>67708.6</v>
      </c>
    </row>
    <row r="516" spans="1:5" ht="38.25">
      <c r="A516" s="67" t="s">
        <v>133</v>
      </c>
      <c r="B516" s="35" t="s">
        <v>44</v>
      </c>
      <c r="C516" s="44" t="s">
        <v>448</v>
      </c>
      <c r="D516" s="35"/>
      <c r="E516" s="36">
        <f>E518</f>
        <v>23613.5</v>
      </c>
    </row>
    <row r="517" spans="1:5" ht="76.5">
      <c r="A517" s="46" t="s">
        <v>296</v>
      </c>
      <c r="B517" s="35" t="s">
        <v>44</v>
      </c>
      <c r="C517" s="44" t="s">
        <v>603</v>
      </c>
      <c r="D517" s="35"/>
      <c r="E517" s="36">
        <f>E518</f>
        <v>23613.5</v>
      </c>
    </row>
    <row r="518" spans="1:5" ht="63.75">
      <c r="A518" s="30" t="s">
        <v>161</v>
      </c>
      <c r="B518" s="13" t="s">
        <v>44</v>
      </c>
      <c r="C518" s="13" t="s">
        <v>604</v>
      </c>
      <c r="D518" s="13"/>
      <c r="E518" s="29">
        <f>E519</f>
        <v>23613.5</v>
      </c>
    </row>
    <row r="519" spans="1:5" ht="51">
      <c r="A519" s="30" t="s">
        <v>105</v>
      </c>
      <c r="B519" s="13" t="s">
        <v>44</v>
      </c>
      <c r="C519" s="13" t="s">
        <v>604</v>
      </c>
      <c r="D519" s="13" t="s">
        <v>106</v>
      </c>
      <c r="E519" s="29">
        <v>23613.5</v>
      </c>
    </row>
    <row r="520" spans="1:7" ht="49.5" customHeight="1">
      <c r="A520" s="61" t="s">
        <v>165</v>
      </c>
      <c r="B520" s="35" t="s">
        <v>44</v>
      </c>
      <c r="C520" s="44" t="s">
        <v>375</v>
      </c>
      <c r="D520" s="35"/>
      <c r="E520" s="36">
        <f>E521+E524+E527+E530+E533+E536</f>
        <v>44095.1</v>
      </c>
      <c r="G520" s="7"/>
    </row>
    <row r="521" spans="1:7" ht="49.5" customHeight="1">
      <c r="A521" s="67" t="s">
        <v>307</v>
      </c>
      <c r="B521" s="35" t="s">
        <v>44</v>
      </c>
      <c r="C521" s="35" t="s">
        <v>605</v>
      </c>
      <c r="D521" s="35"/>
      <c r="E521" s="36">
        <f>E522</f>
        <v>1766.9</v>
      </c>
      <c r="G521" s="7"/>
    </row>
    <row r="522" spans="1:7" ht="49.5" customHeight="1">
      <c r="A522" s="68" t="s">
        <v>306</v>
      </c>
      <c r="B522" s="13" t="s">
        <v>44</v>
      </c>
      <c r="C522" s="13" t="s">
        <v>606</v>
      </c>
      <c r="D522" s="13"/>
      <c r="E522" s="29">
        <f>E523</f>
        <v>1766.9</v>
      </c>
      <c r="G522" s="7"/>
    </row>
    <row r="523" spans="1:7" ht="12.75">
      <c r="A523" s="30" t="s">
        <v>166</v>
      </c>
      <c r="B523" s="13" t="s">
        <v>44</v>
      </c>
      <c r="C523" s="13" t="s">
        <v>606</v>
      </c>
      <c r="D523" s="13" t="s">
        <v>89</v>
      </c>
      <c r="E523" s="66">
        <v>1766.9</v>
      </c>
      <c r="G523" s="7"/>
    </row>
    <row r="524" spans="1:5" ht="40.5" customHeight="1">
      <c r="A524" s="46" t="s">
        <v>297</v>
      </c>
      <c r="B524" s="35" t="s">
        <v>44</v>
      </c>
      <c r="C524" s="44" t="s">
        <v>607</v>
      </c>
      <c r="D524" s="35"/>
      <c r="E524" s="60">
        <f>E525</f>
        <v>5193.7</v>
      </c>
    </row>
    <row r="525" spans="1:5" ht="12.75">
      <c r="A525" s="30" t="s">
        <v>168</v>
      </c>
      <c r="B525" s="13" t="s">
        <v>44</v>
      </c>
      <c r="C525" s="13" t="s">
        <v>608</v>
      </c>
      <c r="D525" s="13"/>
      <c r="E525" s="29">
        <f>E526</f>
        <v>5193.7</v>
      </c>
    </row>
    <row r="526" spans="1:5" ht="12.75">
      <c r="A526" s="30" t="s">
        <v>166</v>
      </c>
      <c r="B526" s="13" t="s">
        <v>44</v>
      </c>
      <c r="C526" s="13" t="s">
        <v>608</v>
      </c>
      <c r="D526" s="13" t="s">
        <v>89</v>
      </c>
      <c r="E526" s="29">
        <v>5193.7</v>
      </c>
    </row>
    <row r="527" spans="1:5" ht="38.25">
      <c r="A527" s="46" t="s">
        <v>298</v>
      </c>
      <c r="B527" s="35" t="s">
        <v>44</v>
      </c>
      <c r="C527" s="35" t="s">
        <v>609</v>
      </c>
      <c r="D527" s="35"/>
      <c r="E527" s="36">
        <f>E528</f>
        <v>8217</v>
      </c>
    </row>
    <row r="528" spans="1:5" ht="25.5">
      <c r="A528" s="30" t="s">
        <v>169</v>
      </c>
      <c r="B528" s="13" t="s">
        <v>44</v>
      </c>
      <c r="C528" s="13" t="s">
        <v>610</v>
      </c>
      <c r="D528" s="13"/>
      <c r="E528" s="29">
        <f>E529</f>
        <v>8217</v>
      </c>
    </row>
    <row r="529" spans="1:5" ht="25.5">
      <c r="A529" s="30" t="s">
        <v>81</v>
      </c>
      <c r="B529" s="13" t="s">
        <v>44</v>
      </c>
      <c r="C529" s="13" t="s">
        <v>610</v>
      </c>
      <c r="D529" s="13" t="s">
        <v>89</v>
      </c>
      <c r="E529" s="29">
        <v>8217</v>
      </c>
    </row>
    <row r="530" spans="1:5" ht="38.25">
      <c r="A530" s="46" t="s">
        <v>299</v>
      </c>
      <c r="B530" s="35" t="s">
        <v>44</v>
      </c>
      <c r="C530" s="35" t="s">
        <v>611</v>
      </c>
      <c r="D530" s="35"/>
      <c r="E530" s="36">
        <f>E531</f>
        <v>17216.6</v>
      </c>
    </row>
    <row r="531" spans="1:5" ht="12.75">
      <c r="A531" s="30" t="s">
        <v>170</v>
      </c>
      <c r="B531" s="13" t="s">
        <v>44</v>
      </c>
      <c r="C531" s="13" t="s">
        <v>612</v>
      </c>
      <c r="D531" s="13"/>
      <c r="E531" s="29">
        <f>E532</f>
        <v>17216.6</v>
      </c>
    </row>
    <row r="532" spans="1:5" ht="12.75">
      <c r="A532" s="30" t="s">
        <v>166</v>
      </c>
      <c r="B532" s="13" t="s">
        <v>44</v>
      </c>
      <c r="C532" s="13" t="s">
        <v>612</v>
      </c>
      <c r="D532" s="13" t="s">
        <v>89</v>
      </c>
      <c r="E532" s="29">
        <v>17216.6</v>
      </c>
    </row>
    <row r="533" spans="1:5" ht="25.5">
      <c r="A533" s="46" t="s">
        <v>304</v>
      </c>
      <c r="B533" s="35" t="s">
        <v>44</v>
      </c>
      <c r="C533" s="35" t="s">
        <v>378</v>
      </c>
      <c r="D533" s="35"/>
      <c r="E533" s="36">
        <f>E534</f>
        <v>466.9</v>
      </c>
    </row>
    <row r="534" spans="1:5" ht="38.25">
      <c r="A534" s="30" t="s">
        <v>226</v>
      </c>
      <c r="B534" s="13" t="s">
        <v>44</v>
      </c>
      <c r="C534" s="13" t="s">
        <v>379</v>
      </c>
      <c r="D534" s="13"/>
      <c r="E534" s="29">
        <f>E535</f>
        <v>466.9</v>
      </c>
    </row>
    <row r="535" spans="1:5" ht="25.5">
      <c r="A535" s="30" t="s">
        <v>81</v>
      </c>
      <c r="B535" s="13" t="s">
        <v>44</v>
      </c>
      <c r="C535" s="13" t="s">
        <v>379</v>
      </c>
      <c r="D535" s="13" t="s">
        <v>84</v>
      </c>
      <c r="E535" s="29">
        <v>466.9</v>
      </c>
    </row>
    <row r="536" spans="1:5" ht="76.5">
      <c r="A536" s="53" t="s">
        <v>300</v>
      </c>
      <c r="B536" s="58" t="s">
        <v>44</v>
      </c>
      <c r="C536" s="58" t="s">
        <v>613</v>
      </c>
      <c r="D536" s="58"/>
      <c r="E536" s="59">
        <f>E537+E539</f>
        <v>11234</v>
      </c>
    </row>
    <row r="537" spans="1:5" ht="63.75">
      <c r="A537" s="47" t="s">
        <v>221</v>
      </c>
      <c r="B537" s="58" t="s">
        <v>44</v>
      </c>
      <c r="C537" s="49" t="s">
        <v>614</v>
      </c>
      <c r="D537" s="49"/>
      <c r="E537" s="50">
        <f>E538</f>
        <v>11084</v>
      </c>
    </row>
    <row r="538" spans="1:5" ht="12.75">
      <c r="A538" s="47" t="s">
        <v>166</v>
      </c>
      <c r="B538" s="58" t="s">
        <v>44</v>
      </c>
      <c r="C538" s="49" t="s">
        <v>614</v>
      </c>
      <c r="D538" s="49" t="s">
        <v>89</v>
      </c>
      <c r="E538" s="50">
        <v>11084</v>
      </c>
    </row>
    <row r="539" spans="1:5" ht="89.25">
      <c r="A539" s="47" t="s">
        <v>232</v>
      </c>
      <c r="B539" s="58" t="s">
        <v>44</v>
      </c>
      <c r="C539" s="49" t="s">
        <v>615</v>
      </c>
      <c r="D539" s="49"/>
      <c r="E539" s="50">
        <f>E540</f>
        <v>150</v>
      </c>
    </row>
    <row r="540" spans="1:5" ht="12.75">
      <c r="A540" s="47" t="s">
        <v>166</v>
      </c>
      <c r="B540" s="58" t="s">
        <v>44</v>
      </c>
      <c r="C540" s="49" t="s">
        <v>615</v>
      </c>
      <c r="D540" s="49" t="s">
        <v>89</v>
      </c>
      <c r="E540" s="50">
        <v>150</v>
      </c>
    </row>
    <row r="541" spans="1:5" ht="12.75">
      <c r="A541" s="18" t="s">
        <v>27</v>
      </c>
      <c r="B541" s="19" t="s">
        <v>54</v>
      </c>
      <c r="C541" s="19"/>
      <c r="D541" s="19"/>
      <c r="E541" s="33">
        <f>E542+E552+E563</f>
        <v>29123.8</v>
      </c>
    </row>
    <row r="542" spans="1:5" ht="12.75">
      <c r="A542" s="20" t="s">
        <v>28</v>
      </c>
      <c r="B542" s="21" t="s">
        <v>55</v>
      </c>
      <c r="C542" s="21"/>
      <c r="D542" s="21"/>
      <c r="E542" s="26">
        <f>E543</f>
        <v>22473.6</v>
      </c>
    </row>
    <row r="543" spans="1:5" ht="48" customHeight="1">
      <c r="A543" s="43" t="s">
        <v>205</v>
      </c>
      <c r="B543" s="51" t="s">
        <v>55</v>
      </c>
      <c r="C543" s="62" t="s">
        <v>353</v>
      </c>
      <c r="D543" s="51"/>
      <c r="E543" s="33">
        <f>E544+E548</f>
        <v>22473.6</v>
      </c>
    </row>
    <row r="544" spans="1:5" ht="42" customHeight="1">
      <c r="A544" s="34" t="s">
        <v>198</v>
      </c>
      <c r="B544" s="35" t="s">
        <v>55</v>
      </c>
      <c r="C544" s="44" t="s">
        <v>616</v>
      </c>
      <c r="D544" s="25"/>
      <c r="E544" s="36">
        <f>E546</f>
        <v>22082.6</v>
      </c>
    </row>
    <row r="545" spans="1:5" ht="38.25">
      <c r="A545" s="46" t="s">
        <v>301</v>
      </c>
      <c r="B545" s="35" t="s">
        <v>55</v>
      </c>
      <c r="C545" s="35" t="s">
        <v>617</v>
      </c>
      <c r="D545" s="35"/>
      <c r="E545" s="36">
        <f>E546</f>
        <v>22082.6</v>
      </c>
    </row>
    <row r="546" spans="1:5" ht="25.5">
      <c r="A546" s="27" t="s">
        <v>171</v>
      </c>
      <c r="B546" s="13" t="s">
        <v>55</v>
      </c>
      <c r="C546" s="42" t="s">
        <v>618</v>
      </c>
      <c r="D546" s="25"/>
      <c r="E546" s="29">
        <f>E547</f>
        <v>22082.6</v>
      </c>
    </row>
    <row r="547" spans="1:5" ht="51">
      <c r="A547" s="30" t="s">
        <v>105</v>
      </c>
      <c r="B547" s="13" t="s">
        <v>55</v>
      </c>
      <c r="C547" s="42" t="s">
        <v>618</v>
      </c>
      <c r="D547" s="42" t="s">
        <v>106</v>
      </c>
      <c r="E547" s="29">
        <v>22082.6</v>
      </c>
    </row>
    <row r="548" spans="1:5" ht="37.5" customHeight="1">
      <c r="A548" s="34" t="s">
        <v>189</v>
      </c>
      <c r="B548" s="35" t="s">
        <v>55</v>
      </c>
      <c r="C548" s="44" t="s">
        <v>499</v>
      </c>
      <c r="D548" s="35"/>
      <c r="E548" s="36">
        <f>E550</f>
        <v>391</v>
      </c>
    </row>
    <row r="549" spans="1:5" ht="51">
      <c r="A549" s="53" t="s">
        <v>319</v>
      </c>
      <c r="B549" s="35" t="s">
        <v>55</v>
      </c>
      <c r="C549" s="35" t="s">
        <v>500</v>
      </c>
      <c r="D549" s="35"/>
      <c r="E549" s="36">
        <f>E550</f>
        <v>391</v>
      </c>
    </row>
    <row r="550" spans="1:5" ht="38.25">
      <c r="A550" s="37" t="s">
        <v>227</v>
      </c>
      <c r="B550" s="35" t="s">
        <v>55</v>
      </c>
      <c r="C550" s="42" t="s">
        <v>501</v>
      </c>
      <c r="D550" s="13"/>
      <c r="E550" s="29">
        <f>E551</f>
        <v>391</v>
      </c>
    </row>
    <row r="551" spans="1:5" ht="51">
      <c r="A551" s="30" t="s">
        <v>105</v>
      </c>
      <c r="B551" s="35" t="s">
        <v>55</v>
      </c>
      <c r="C551" s="42" t="s">
        <v>501</v>
      </c>
      <c r="D551" s="13" t="s">
        <v>106</v>
      </c>
      <c r="E551" s="29">
        <v>391</v>
      </c>
    </row>
    <row r="552" spans="1:5" ht="12.75">
      <c r="A552" s="20" t="s">
        <v>29</v>
      </c>
      <c r="B552" s="21" t="s">
        <v>56</v>
      </c>
      <c r="C552" s="21"/>
      <c r="D552" s="21"/>
      <c r="E552" s="26">
        <f>E553+E558</f>
        <v>4178.2</v>
      </c>
    </row>
    <row r="553" spans="1:5" ht="51">
      <c r="A553" s="43" t="s">
        <v>205</v>
      </c>
      <c r="B553" s="51" t="s">
        <v>56</v>
      </c>
      <c r="C553" s="62" t="s">
        <v>353</v>
      </c>
      <c r="D553" s="51"/>
      <c r="E553" s="33">
        <f>E554</f>
        <v>4128.2</v>
      </c>
    </row>
    <row r="554" spans="1:5" ht="38.25">
      <c r="A554" s="34" t="s">
        <v>198</v>
      </c>
      <c r="B554" s="35" t="s">
        <v>56</v>
      </c>
      <c r="C554" s="44" t="s">
        <v>616</v>
      </c>
      <c r="D554" s="25"/>
      <c r="E554" s="36">
        <f>E556</f>
        <v>4128.2</v>
      </c>
    </row>
    <row r="555" spans="1:5" ht="51">
      <c r="A555" s="34" t="s">
        <v>302</v>
      </c>
      <c r="B555" s="35" t="s">
        <v>56</v>
      </c>
      <c r="C555" s="44" t="s">
        <v>619</v>
      </c>
      <c r="D555" s="25"/>
      <c r="E555" s="36">
        <f>E556</f>
        <v>4128.2</v>
      </c>
    </row>
    <row r="556" spans="1:5" ht="25.5">
      <c r="A556" s="38" t="s">
        <v>172</v>
      </c>
      <c r="B556" s="13" t="s">
        <v>56</v>
      </c>
      <c r="C556" s="13" t="s">
        <v>620</v>
      </c>
      <c r="D556" s="13"/>
      <c r="E556" s="29">
        <f>E557</f>
        <v>4128.2</v>
      </c>
    </row>
    <row r="557" spans="1:5" ht="25.5">
      <c r="A557" s="30" t="s">
        <v>81</v>
      </c>
      <c r="B557" s="13" t="s">
        <v>56</v>
      </c>
      <c r="C557" s="13" t="s">
        <v>620</v>
      </c>
      <c r="D557" s="13" t="s">
        <v>84</v>
      </c>
      <c r="E557" s="29">
        <v>4128.2</v>
      </c>
    </row>
    <row r="558" spans="1:5" ht="51">
      <c r="A558" s="32" t="s">
        <v>235</v>
      </c>
      <c r="B558" s="16" t="s">
        <v>56</v>
      </c>
      <c r="C558" s="16" t="s">
        <v>538</v>
      </c>
      <c r="D558" s="16"/>
      <c r="E558" s="33">
        <f>E559</f>
        <v>50</v>
      </c>
    </row>
    <row r="559" spans="1:5" ht="51">
      <c r="A559" s="46" t="s">
        <v>147</v>
      </c>
      <c r="B559" s="35" t="s">
        <v>56</v>
      </c>
      <c r="C559" s="35" t="s">
        <v>542</v>
      </c>
      <c r="D559" s="35"/>
      <c r="E559" s="36">
        <f>E561</f>
        <v>50</v>
      </c>
    </row>
    <row r="560" spans="1:5" ht="51">
      <c r="A560" s="46" t="s">
        <v>303</v>
      </c>
      <c r="B560" s="35" t="s">
        <v>56</v>
      </c>
      <c r="C560" s="35" t="s">
        <v>543</v>
      </c>
      <c r="D560" s="35"/>
      <c r="E560" s="56">
        <f>E561</f>
        <v>50</v>
      </c>
    </row>
    <row r="561" spans="1:5" ht="33" customHeight="1">
      <c r="A561" s="46" t="s">
        <v>172</v>
      </c>
      <c r="B561" s="13" t="s">
        <v>56</v>
      </c>
      <c r="C561" s="13" t="s">
        <v>621</v>
      </c>
      <c r="D561" s="13"/>
      <c r="E561" s="29">
        <f>E562</f>
        <v>50</v>
      </c>
    </row>
    <row r="562" spans="1:5" ht="25.5">
      <c r="A562" s="30" t="s">
        <v>81</v>
      </c>
      <c r="B562" s="13" t="s">
        <v>56</v>
      </c>
      <c r="C562" s="13" t="s">
        <v>621</v>
      </c>
      <c r="D562" s="13" t="s">
        <v>84</v>
      </c>
      <c r="E562" s="29">
        <v>50</v>
      </c>
    </row>
    <row r="563" spans="1:5" ht="25.5">
      <c r="A563" s="20" t="s">
        <v>30</v>
      </c>
      <c r="B563" s="21" t="s">
        <v>57</v>
      </c>
      <c r="C563" s="21"/>
      <c r="D563" s="21"/>
      <c r="E563" s="26">
        <f>E564</f>
        <v>2472</v>
      </c>
    </row>
    <row r="564" spans="1:5" ht="51">
      <c r="A564" s="43" t="s">
        <v>205</v>
      </c>
      <c r="B564" s="51" t="s">
        <v>57</v>
      </c>
      <c r="C564" s="62" t="s">
        <v>353</v>
      </c>
      <c r="D564" s="51"/>
      <c r="E564" s="33">
        <f>E565</f>
        <v>2472</v>
      </c>
    </row>
    <row r="565" spans="1:5" ht="51">
      <c r="A565" s="34" t="s">
        <v>206</v>
      </c>
      <c r="B565" s="35" t="s">
        <v>57</v>
      </c>
      <c r="C565" s="35" t="s">
        <v>354</v>
      </c>
      <c r="D565" s="44"/>
      <c r="E565" s="36">
        <f>E567</f>
        <v>2472</v>
      </c>
    </row>
    <row r="566" spans="1:5" ht="38.25">
      <c r="A566" s="34" t="s">
        <v>250</v>
      </c>
      <c r="B566" s="35" t="s">
        <v>57</v>
      </c>
      <c r="C566" s="35" t="s">
        <v>355</v>
      </c>
      <c r="D566" s="44"/>
      <c r="E566" s="36">
        <f>E567</f>
        <v>2472</v>
      </c>
    </row>
    <row r="567" spans="1:5" ht="63.75">
      <c r="A567" s="38" t="s">
        <v>150</v>
      </c>
      <c r="B567" s="13" t="s">
        <v>57</v>
      </c>
      <c r="C567" s="13" t="s">
        <v>622</v>
      </c>
      <c r="D567" s="42"/>
      <c r="E567" s="29">
        <f>E568+E569</f>
        <v>2472</v>
      </c>
    </row>
    <row r="568" spans="1:5" ht="63.75">
      <c r="A568" s="27" t="s">
        <v>80</v>
      </c>
      <c r="B568" s="13" t="s">
        <v>57</v>
      </c>
      <c r="C568" s="13" t="s">
        <v>622</v>
      </c>
      <c r="D568" s="13" t="s">
        <v>83</v>
      </c>
      <c r="E568" s="29">
        <v>1853.7</v>
      </c>
    </row>
    <row r="569" spans="1:5" ht="25.5">
      <c r="A569" s="30" t="s">
        <v>81</v>
      </c>
      <c r="B569" s="13" t="s">
        <v>57</v>
      </c>
      <c r="C569" s="13" t="s">
        <v>622</v>
      </c>
      <c r="D569" s="13" t="s">
        <v>84</v>
      </c>
      <c r="E569" s="29">
        <v>618.3</v>
      </c>
    </row>
    <row r="570" spans="1:5" ht="12.75">
      <c r="A570" s="18" t="s">
        <v>24</v>
      </c>
      <c r="B570" s="19" t="s">
        <v>38</v>
      </c>
      <c r="C570" s="19"/>
      <c r="D570" s="19"/>
      <c r="E570" s="33">
        <f>E571+E576</f>
        <v>8690.6</v>
      </c>
    </row>
    <row r="571" spans="1:5" ht="12.75">
      <c r="A571" s="20" t="s">
        <v>8</v>
      </c>
      <c r="B571" s="21" t="s">
        <v>39</v>
      </c>
      <c r="C571" s="21"/>
      <c r="D571" s="21"/>
      <c r="E571" s="26">
        <f>E572</f>
        <v>6690.6</v>
      </c>
    </row>
    <row r="572" spans="1:5" ht="38.25">
      <c r="A572" s="32" t="s">
        <v>173</v>
      </c>
      <c r="B572" s="16" t="s">
        <v>39</v>
      </c>
      <c r="C572" s="51" t="s">
        <v>623</v>
      </c>
      <c r="D572" s="16"/>
      <c r="E572" s="33">
        <f>E573</f>
        <v>6690.6</v>
      </c>
    </row>
    <row r="573" spans="1:5" s="5" customFormat="1" ht="51">
      <c r="A573" s="46" t="s">
        <v>326</v>
      </c>
      <c r="B573" s="35" t="s">
        <v>39</v>
      </c>
      <c r="C573" s="44" t="s">
        <v>624</v>
      </c>
      <c r="D573" s="35"/>
      <c r="E573" s="36">
        <f>E574</f>
        <v>6690.6</v>
      </c>
    </row>
    <row r="574" spans="1:5" ht="25.5" customHeight="1">
      <c r="A574" s="27" t="s">
        <v>222</v>
      </c>
      <c r="B574" s="13" t="s">
        <v>39</v>
      </c>
      <c r="C574" s="42" t="s">
        <v>625</v>
      </c>
      <c r="D574" s="13"/>
      <c r="E574" s="29">
        <f>E575</f>
        <v>6690.6</v>
      </c>
    </row>
    <row r="575" spans="1:5" ht="51">
      <c r="A575" s="30" t="s">
        <v>105</v>
      </c>
      <c r="B575" s="13" t="s">
        <v>39</v>
      </c>
      <c r="C575" s="42" t="s">
        <v>625</v>
      </c>
      <c r="D575" s="42" t="s">
        <v>106</v>
      </c>
      <c r="E575" s="29">
        <v>6690.6</v>
      </c>
    </row>
    <row r="576" spans="1:5" ht="12.75">
      <c r="A576" s="20" t="s">
        <v>40</v>
      </c>
      <c r="B576" s="21" t="s">
        <v>41</v>
      </c>
      <c r="C576" s="21"/>
      <c r="D576" s="21"/>
      <c r="E576" s="26">
        <f>E577</f>
        <v>2000</v>
      </c>
    </row>
    <row r="577" spans="1:5" ht="12.75">
      <c r="A577" s="32" t="s">
        <v>86</v>
      </c>
      <c r="B577" s="16" t="s">
        <v>41</v>
      </c>
      <c r="C577" s="16" t="s">
        <v>327</v>
      </c>
      <c r="D577" s="51"/>
      <c r="E577" s="33">
        <f>E578</f>
        <v>2000</v>
      </c>
    </row>
    <row r="578" spans="1:5" ht="25.5">
      <c r="A578" s="30" t="s">
        <v>223</v>
      </c>
      <c r="B578" s="13" t="s">
        <v>41</v>
      </c>
      <c r="C578" s="42" t="s">
        <v>626</v>
      </c>
      <c r="D578" s="13"/>
      <c r="E578" s="29">
        <f>E579</f>
        <v>2000</v>
      </c>
    </row>
    <row r="579" spans="1:5" ht="25.5">
      <c r="A579" s="30" t="s">
        <v>81</v>
      </c>
      <c r="B579" s="13" t="s">
        <v>41</v>
      </c>
      <c r="C579" s="42" t="s">
        <v>626</v>
      </c>
      <c r="D579" s="13" t="s">
        <v>84</v>
      </c>
      <c r="E579" s="29">
        <v>2000</v>
      </c>
    </row>
    <row r="580" spans="1:5" ht="25.5">
      <c r="A580" s="18" t="s">
        <v>66</v>
      </c>
      <c r="B580" s="19" t="s">
        <v>42</v>
      </c>
      <c r="C580" s="19"/>
      <c r="D580" s="19"/>
      <c r="E580" s="33">
        <f>E581</f>
        <v>24669</v>
      </c>
    </row>
    <row r="581" spans="1:5" ht="25.5">
      <c r="A581" s="18" t="s">
        <v>67</v>
      </c>
      <c r="B581" s="21" t="s">
        <v>43</v>
      </c>
      <c r="C581" s="21"/>
      <c r="D581" s="21"/>
      <c r="E581" s="26">
        <f>E583</f>
        <v>24669</v>
      </c>
    </row>
    <row r="582" spans="1:6" ht="51">
      <c r="A582" s="32" t="s">
        <v>91</v>
      </c>
      <c r="B582" s="16" t="s">
        <v>43</v>
      </c>
      <c r="C582" s="51" t="s">
        <v>329</v>
      </c>
      <c r="D582" s="16"/>
      <c r="E582" s="71">
        <f>E583</f>
        <v>24669</v>
      </c>
      <c r="F582" s="72"/>
    </row>
    <row r="583" spans="1:5" ht="59.25" customHeight="1">
      <c r="A583" s="46" t="s">
        <v>174</v>
      </c>
      <c r="B583" s="35" t="s">
        <v>43</v>
      </c>
      <c r="C583" s="44" t="s">
        <v>627</v>
      </c>
      <c r="D583" s="35"/>
      <c r="E583" s="36">
        <f>E584</f>
        <v>24669</v>
      </c>
    </row>
    <row r="584" spans="1:5" ht="25.5">
      <c r="A584" s="34" t="s">
        <v>645</v>
      </c>
      <c r="B584" s="35" t="s">
        <v>43</v>
      </c>
      <c r="C584" s="44" t="s">
        <v>628</v>
      </c>
      <c r="D584" s="35"/>
      <c r="E584" s="36">
        <f>E585</f>
        <v>24669</v>
      </c>
    </row>
    <row r="585" spans="1:5" ht="12.75">
      <c r="A585" s="27" t="s">
        <v>175</v>
      </c>
      <c r="B585" s="13" t="s">
        <v>43</v>
      </c>
      <c r="C585" s="42" t="s">
        <v>629</v>
      </c>
      <c r="D585" s="13"/>
      <c r="E585" s="29">
        <f>E586</f>
        <v>24669</v>
      </c>
    </row>
    <row r="586" spans="1:5" ht="25.5">
      <c r="A586" s="30" t="s">
        <v>176</v>
      </c>
      <c r="B586" s="13" t="s">
        <v>43</v>
      </c>
      <c r="C586" s="42" t="s">
        <v>629</v>
      </c>
      <c r="D586" s="42" t="s">
        <v>177</v>
      </c>
      <c r="E586" s="29">
        <f>24668.8+0.2</f>
        <v>24669</v>
      </c>
    </row>
  </sheetData>
  <sheetProtection/>
  <mergeCells count="4">
    <mergeCell ref="B1:E1"/>
    <mergeCell ref="A5:E5"/>
    <mergeCell ref="B2:E2"/>
    <mergeCell ref="B3:E3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2015-11-23T12:48:07Z</cp:lastPrinted>
  <dcterms:created xsi:type="dcterms:W3CDTF">2005-12-08T04:26:51Z</dcterms:created>
  <dcterms:modified xsi:type="dcterms:W3CDTF">2015-11-24T09:36:01Z</dcterms:modified>
  <cp:category/>
  <cp:version/>
  <cp:contentType/>
  <cp:contentStatus/>
</cp:coreProperties>
</file>