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90" windowWidth="11415" windowHeight="4770" activeTab="0"/>
  </bookViews>
  <sheets>
    <sheet name="бюджет 2015г." sheetId="1" r:id="rId1"/>
  </sheets>
  <definedNames>
    <definedName name="_xlnm.Print_Titles" localSheetId="0">'бюджет 2015г.'!$8:$10</definedName>
    <definedName name="_xlnm.Print_Area" localSheetId="0">'бюджет 2015г.'!$A$1:$F$565</definedName>
  </definedNames>
  <calcPr fullCalcOnLoad="1"/>
</workbook>
</file>

<file path=xl/sharedStrings.xml><?xml version="1.0" encoding="utf-8"?>
<sst xmlns="http://schemas.openxmlformats.org/spreadsheetml/2006/main" count="1794" uniqueCount="639">
  <si>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</si>
  <si>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</si>
  <si>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</si>
  <si>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</si>
  <si>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</si>
  <si>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</si>
  <si>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</si>
  <si>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</si>
  <si>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</si>
  <si>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</si>
  <si>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</si>
  <si>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</si>
  <si>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</si>
  <si>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</si>
  <si>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</si>
  <si>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</si>
  <si>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</si>
  <si>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</si>
  <si>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</si>
  <si>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</si>
  <si>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</si>
  <si>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</si>
  <si>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</si>
  <si>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</si>
  <si>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</si>
  <si>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</si>
  <si>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</si>
  <si>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</si>
  <si>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</si>
  <si>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</si>
  <si>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</si>
  <si>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</si>
  <si>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</si>
  <si>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</si>
  <si>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</si>
  <si>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</si>
  <si>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</si>
  <si>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</si>
  <si>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</si>
  <si>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</si>
  <si>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</si>
  <si>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</si>
  <si>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</si>
  <si>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</si>
  <si>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</si>
  <si>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</si>
  <si>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</si>
  <si>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</si>
  <si>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</si>
  <si>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</si>
  <si>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</si>
  <si>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</si>
  <si>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</si>
  <si>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</si>
  <si>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</si>
  <si>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</si>
  <si>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</si>
  <si>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</si>
  <si>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</si>
  <si>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</si>
  <si>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</si>
  <si>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</si>
  <si>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</si>
  <si>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</si>
  <si>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</si>
  <si>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</si>
  <si>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</si>
  <si>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</si>
  <si>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</si>
  <si>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</si>
  <si>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</si>
  <si>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</si>
  <si>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</si>
  <si>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</si>
  <si>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</si>
  <si>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3</t>
  </si>
  <si>
    <t>4</t>
  </si>
  <si>
    <t>Цср</t>
  </si>
  <si>
    <t>Вр</t>
  </si>
  <si>
    <t>Учреждения в сфере общегосударственного 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</si>
  <si>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</si>
  <si>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</si>
  <si>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</si>
  <si>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</si>
  <si>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</si>
  <si>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</si>
  <si>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>Непрограммные расходы</t>
  </si>
  <si>
    <t>Аппараты органов государственной власти Республики Башкортостан</t>
  </si>
  <si>
    <t>Социальное обеспечение и иные выплаты населению</t>
  </si>
  <si>
    <t>300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</si>
  <si>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</si>
  <si>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</si>
  <si>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Муниципальная программа "Транспортное развитие городского округа город Салават Республики Башкортостан"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</si>
  <si>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</si>
  <si>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</si>
  <si>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</si>
  <si>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</si>
  <si>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Поисковые и аварийно-спасательные учреждения </t>
  </si>
  <si>
    <t>Глава местной администрации (исполнительно-распорядительного органа муниципального образования)</t>
  </si>
  <si>
    <t>Подпрограмма "Оценка недвижимости, признание прав и регулирование отношений по муниципальной собственности"</t>
  </si>
  <si>
    <t>Оценка недвижимости, признание прав и регулирование отношений по государственной собственности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</si>
  <si>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</si>
  <si>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</si>
  <si>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</si>
  <si>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Содержание и обслуживание муниципальной казны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</si>
  <si>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</si>
  <si>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</si>
  <si>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0405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</si>
  <si>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</si>
  <si>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Сельское хозяйство и рыболовство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</si>
  <si>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</si>
  <si>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Транспорт</t>
  </si>
  <si>
    <t>0408</t>
  </si>
  <si>
    <t>Субсидии организациям электротранспорта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</si>
  <si>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</si>
  <si>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</si>
  <si>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</si>
  <si>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Дорожное хозяйство</t>
  </si>
  <si>
    <t>Бюджетные инвестиции</t>
  </si>
  <si>
    <t>400</t>
  </si>
  <si>
    <t>Другие вопросы в области национальной экономики</t>
  </si>
  <si>
    <t>0412</t>
  </si>
  <si>
    <t>Обеспечение деятельности (оказание услуг) подведомственных учреждений</t>
  </si>
  <si>
    <t>Мероприятия по развитию малого и среднего предпринимательства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</si>
  <si>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</si>
  <si>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</si>
  <si>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</si>
  <si>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Подпрограмма "Развитие бытового обслуживания населения в городском округе город Салават Республики Башкортостан"</t>
  </si>
  <si>
    <t>Мероприятия в области коммунального хозяйства</t>
  </si>
  <si>
    <t>Муниципальная программа "Качественное  жилищно - коммунальное обслуживание  городского округа город Салават Республики Башкортостан"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</si>
  <si>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</si>
  <si>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Прочие мероприятия по благоустройству городских округов и поселений</t>
  </si>
  <si>
    <t>Подпрограмма " Обеспечение реализации программы "Качественное  жилищно - коммунальное обслуживание 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</si>
  <si>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</si>
  <si>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Детские дошкольные учреждения</t>
  </si>
  <si>
    <t>Подпрограмма "Развитие системы общего образования городского округа город Салават Республики Башкортостан"</t>
  </si>
  <si>
    <t>Школы-детские сады, школы начальные, неполные средние, средние и вечерние (сменные)</t>
  </si>
  <si>
    <t>Подпрограмма "Развитие системы дополнительного образования городского округа город Салават Республики Башкортостан"</t>
  </si>
  <si>
    <t>Учреждения по внешкольной работе с детьми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</si>
  <si>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</si>
  <si>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</si>
  <si>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</si>
  <si>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</si>
  <si>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Оздоровление детей за счет средств муниципальных образований</t>
  </si>
  <si>
    <t>Учреждения в сфере отдыха и оздоровления</t>
  </si>
  <si>
    <t>Подпрограмма "Мероприятия в сфере молодежной политики в городском округе город Салават Республики Башкортостан"</t>
  </si>
  <si>
    <t>Мероприятия в сфере молодежной политики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</si>
  <si>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</si>
  <si>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</si>
  <si>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Учреждения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</si>
  <si>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</si>
  <si>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</si>
  <si>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Государственная поддержка в сфере культуры, кинематографии, средств массовой информации</t>
  </si>
  <si>
    <t>Мероприятия в сфере культуры, кинематографии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</si>
  <si>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</si>
  <si>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Музеи и постоянные выставки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</si>
  <si>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</si>
  <si>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</si>
  <si>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Доплата к пенсии муниципальных служащих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</si>
  <si>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</si>
  <si>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</si>
  <si>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</si>
  <si>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Мероприятия в области социальной политики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</si>
  <si>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</si>
  <si>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Социальные выплаты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</si>
  <si>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</si>
  <si>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</si>
  <si>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</si>
  <si>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</si>
  <si>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Обеспечение деятельности подведомственных учреждений</t>
  </si>
  <si>
    <t>Мероприятия в области физической культуры и спорта</t>
  </si>
  <si>
    <t>Муниципальная программа "Развитие средств массовой информации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</si>
  <si>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</si>
  <si>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</si>
  <si>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</si>
  <si>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</si>
  <si>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</si>
  <si>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</si>
  <si>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</si>
  <si>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</si>
  <si>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</si>
  <si>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</si>
  <si>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</si>
  <si>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</si>
  <si>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</si>
  <si>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</si>
  <si>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</si>
  <si>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</si>
  <si>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</si>
  <si>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</si>
  <si>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</si>
  <si>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</si>
  <si>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</si>
  <si>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</si>
  <si>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</si>
  <si>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</si>
  <si>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</si>
  <si>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</si>
  <si>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</si>
  <si>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</si>
  <si>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</si>
  <si>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</si>
  <si>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</si>
  <si>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</si>
  <si>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</si>
  <si>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</si>
  <si>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</si>
  <si>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</si>
  <si>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</si>
  <si>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</si>
  <si>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</si>
  <si>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</si>
  <si>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</si>
  <si>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</si>
  <si>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Субсидии на софинансирование капитальных вложений в объекты муниципальной собственности</t>
  </si>
  <si>
    <t>Переподготовка и повышение квалификации кадров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</si>
  <si>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</si>
  <si>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</si>
  <si>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</si>
  <si>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</si>
  <si>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</si>
  <si>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</si>
  <si>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</si>
  <si>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</si>
  <si>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</si>
  <si>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Реализация комплекса мероприятий по формированию общей среды жизнедеятельности с учетом потребности инвалидов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</si>
  <si>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</si>
  <si>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Прочие выплаты по обязательствам государства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</si>
  <si>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</si>
  <si>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</si>
  <si>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</si>
  <si>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</si>
  <si>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</si>
  <si>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2017 год</t>
  </si>
  <si>
    <t>2018 год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</si>
  <si>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</si>
  <si>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УСЛОВНО УТВЕРЖДЕННЫЕ РАСХОДЫ</t>
  </si>
  <si>
    <t>Приложение № 8</t>
  </si>
  <si>
    <t>Распределение бюджетных ассигнований городского округа город  Салават Республики Башкортостан на плановый период  2017 и 2018 годов по разделам, подразделам, целевым статьям классификации расходов бюджетов (муниципальным программам городского округа город Салават Республики Башкортостан и непрограммным направлениям деятельности), группам видов расходов классификации расходов бюджетов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</si>
  <si>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</si>
  <si>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</si>
  <si>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Мероприятия по благоустройству территорий населенных пунктов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</si>
  <si>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</si>
  <si>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"Социальная поддержка граждан  в  городском округе город Салават Республики Башкортостан"</t>
  </si>
  <si>
    <t>9999</t>
  </si>
  <si>
    <t>900</t>
  </si>
  <si>
    <t>Основное мероприятие "Руководство и управление образования"</t>
  </si>
  <si>
    <t>Основное мероприятие "Аппараты органов государственной власти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</si>
  <si>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</si>
  <si>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"Управление реализацией и контроль за выполнением указанных подпрограмм"</t>
  </si>
  <si>
    <t>Основное мероприятие "Осуществление деятельности комиссий по делам несовершеннолетних и защите их прав"</t>
  </si>
  <si>
    <t>Основное мероприятие "Осуществление деятельности по опеке и попечительству"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</si>
  <si>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</si>
  <si>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</si>
  <si>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</si>
  <si>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</si>
  <si>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</si>
  <si>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</si>
  <si>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</si>
  <si>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</si>
  <si>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</si>
  <si>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</si>
  <si>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</si>
  <si>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</si>
  <si>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"Обеспечение деятельности детско-юношеских спортивных школ"</t>
  </si>
  <si>
    <t>Основное мероприятие "Подготовка и повышение квалификации педагогических кадров"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</si>
  <si>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</si>
  <si>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</si>
  <si>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</si>
  <si>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</si>
  <si>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</si>
  <si>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</si>
  <si>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</si>
  <si>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</si>
  <si>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</si>
  <si>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</si>
  <si>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</si>
  <si>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</si>
  <si>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</si>
  <si>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</si>
  <si>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</si>
  <si>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</si>
  <si>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</si>
  <si>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</si>
  <si>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</si>
  <si>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</si>
  <si>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</si>
  <si>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</si>
  <si>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</si>
  <si>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"Лекционная антинаркотическая работа с учащимися"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</si>
  <si>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</si>
  <si>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</si>
  <si>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</si>
  <si>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</si>
  <si>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</si>
  <si>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</si>
  <si>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</si>
  <si>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</si>
  <si>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</si>
  <si>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</si>
  <si>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"Организация и проведение спортивного мероприятия "Лига дворовых чемпионов. Летний старт" под девизом спорт против наркотиков"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</si>
  <si>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</si>
  <si>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культурно-массовых мероприятий для детей, подростков, учащейся молодежи с целью пропаганды здорового образа жизни"</t>
  </si>
  <si>
    <t>Подпрограмма "Обеспечение реализации  муниципальной программы "Экология и природные ресурсы городского округа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</si>
  <si>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</si>
  <si>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"Обеспечение деятельности (оказание услуг) подведомственных учреждений"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</si>
  <si>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</si>
  <si>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</si>
  <si>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</si>
  <si>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</si>
  <si>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</si>
  <si>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</si>
  <si>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мероприятие" Разработка документации по планировке территории"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</si>
  <si>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</si>
  <si>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</si>
  <si>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</si>
  <si>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</si>
  <si>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Муниципальная программа "Развитие торговли  в городском округе город Салават Республики Башкортостан"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</si>
  <si>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</si>
  <si>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</si>
  <si>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</si>
  <si>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</si>
  <si>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</si>
  <si>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</si>
  <si>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</si>
  <si>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9990099990</t>
  </si>
  <si>
    <t>Иные средства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</si>
  <si>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</si>
  <si>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</si>
  <si>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</si>
  <si>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</si>
  <si>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</si>
  <si>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</si>
  <si>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</si>
  <si>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"Осуществление комплекса мероприятий по предупреждению правонарушений, бродяжничества, попрошайничества несовершеннолетними"</t>
  </si>
  <si>
    <t>Основное мероприятие "Проведение профилактических мероприятий, посвященных Международному дню борьбы с наркоманией и наркобизнесом"</t>
  </si>
  <si>
    <t>Основное мероприятие "Участие и проведение городских, республиканских, всероссийских мероприятий"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</si>
  <si>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</si>
  <si>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</si>
  <si>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99 0 00 00000</t>
  </si>
  <si>
    <t>99 0 00 02040</t>
  </si>
  <si>
    <t>01 0 00 00000</t>
  </si>
  <si>
    <t>01 Я 00 00000</t>
  </si>
  <si>
    <t>01 Я 01 00000</t>
  </si>
  <si>
    <t>01 Я 01 02040</t>
  </si>
  <si>
    <t>03 0 00 00000</t>
  </si>
  <si>
    <t>03 Я 00 00000</t>
  </si>
  <si>
    <t>03 Я 01 00000</t>
  </si>
  <si>
    <t>03 Я 01 02040</t>
  </si>
  <si>
    <t>07 0 00 00000</t>
  </si>
  <si>
    <t>07 Я 00 00000</t>
  </si>
  <si>
    <t>07 Я 01 00000</t>
  </si>
  <si>
    <t>07 Я 01 02040</t>
  </si>
  <si>
    <t>Развитие образования в городском округе город Салават Республики Башкортостан</t>
  </si>
  <si>
    <t>08 0 00 00000</t>
  </si>
  <si>
    <t>08 Я 00 00000</t>
  </si>
  <si>
    <t>08 Я 01 00000</t>
  </si>
  <si>
    <t>08 Я 01 02040</t>
  </si>
  <si>
    <t>09 0 00 000000</t>
  </si>
  <si>
    <t>09 Я 00 00000</t>
  </si>
  <si>
    <t>09 Я 01 00000</t>
  </si>
  <si>
    <t>09 Я 01 02040</t>
  </si>
  <si>
    <t>10 Я 01 02040</t>
  </si>
  <si>
    <t>10 0 00 00000</t>
  </si>
  <si>
    <t>10 Я 00 00000</t>
  </si>
  <si>
    <t>10 Я 01 00000</t>
  </si>
  <si>
    <t>13 0 00 00000</t>
  </si>
  <si>
    <t>13 Я 00 00000</t>
  </si>
  <si>
    <t>13 Я 01 00000</t>
  </si>
  <si>
    <t>13 Я 01 02040</t>
  </si>
  <si>
    <t>16 0 00 00000</t>
  </si>
  <si>
    <t>16 Я 00 00000</t>
  </si>
  <si>
    <t>16 Я 01 00000</t>
  </si>
  <si>
    <t>16 Я 01 02040</t>
  </si>
  <si>
    <t>99 0 00 02080</t>
  </si>
  <si>
    <t>02 0 00 00000</t>
  </si>
  <si>
    <t>02 1 00 00000</t>
  </si>
  <si>
    <t>02 1 01 00000</t>
  </si>
  <si>
    <t>02 1 01 07500</t>
  </si>
  <si>
    <t>03 Я 02 00000</t>
  </si>
  <si>
    <t>03 Я 02 02990</t>
  </si>
  <si>
    <t>06 0 00 00000</t>
  </si>
  <si>
    <t>06 2 00 00000</t>
  </si>
  <si>
    <t>06 2 01 00000</t>
  </si>
  <si>
    <t>06 2 01 09020</t>
  </si>
  <si>
    <t>07 Я 02 00000</t>
  </si>
  <si>
    <t>07 Я 02 02990</t>
  </si>
  <si>
    <t>08 7 00 00000</t>
  </si>
  <si>
    <t>08 7 06 00000</t>
  </si>
  <si>
    <t>08 7 06 73080</t>
  </si>
  <si>
    <t>08 7 07 00000</t>
  </si>
  <si>
    <t>08 7 07 73060</t>
  </si>
  <si>
    <t>99 0 00 02990</t>
  </si>
  <si>
    <t>99 0 00 09020</t>
  </si>
  <si>
    <t>99 0 00 09040</t>
  </si>
  <si>
    <t>99 0 00 73090</t>
  </si>
  <si>
    <t>99 0 00 92350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</si>
  <si>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</si>
  <si>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</si>
  <si>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</si>
  <si>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</si>
  <si>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</si>
  <si>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</si>
  <si>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</si>
  <si>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</si>
  <si>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99 0 00 73140</t>
  </si>
  <si>
    <t>03 1 00 00000</t>
  </si>
  <si>
    <t>03 1 01 00000</t>
  </si>
  <si>
    <t>03 1 01 63020</t>
  </si>
  <si>
    <t>03 1 02 00000</t>
  </si>
  <si>
    <t>03 1 02 63050</t>
  </si>
  <si>
    <t>03 2 00 00000</t>
  </si>
  <si>
    <t>03 2 01 00000</t>
  </si>
  <si>
    <t>03 2 01 03150</t>
  </si>
  <si>
    <t>03 2 02 00000</t>
  </si>
  <si>
    <t>03 2 02 72160</t>
  </si>
  <si>
    <t>04 0 00 00000</t>
  </si>
  <si>
    <t>04 0 01 00000</t>
  </si>
  <si>
    <t>04 0 01 43450</t>
  </si>
  <si>
    <t>04 0 02 00000</t>
  </si>
  <si>
    <t>04 0 02 43450</t>
  </si>
  <si>
    <t>04 0 03 00000</t>
  </si>
  <si>
    <t>04 0 03 72120</t>
  </si>
  <si>
    <t>06 1 00 00000</t>
  </si>
  <si>
    <t>06 1 01 00000</t>
  </si>
  <si>
    <t>06 1 01 03380</t>
  </si>
  <si>
    <t>06 3 00 00000</t>
  </si>
  <si>
    <t>06 3 01 00000</t>
  </si>
  <si>
    <t>06 3 01 72110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</si>
  <si>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</si>
  <si>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</si>
  <si>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</si>
  <si>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</si>
  <si>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</si>
  <si>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</si>
  <si>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</si>
  <si>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05 0 00 00000</t>
  </si>
  <si>
    <t>05 1 00 00000</t>
  </si>
  <si>
    <t>05 1 01 00000</t>
  </si>
  <si>
    <t>05 1 01 03560</t>
  </si>
  <si>
    <t>07 0 00 0000</t>
  </si>
  <si>
    <t>07 4 00 00000</t>
  </si>
  <si>
    <t>07 4 01 00000</t>
  </si>
  <si>
    <t>07 4 01 72400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</si>
  <si>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</si>
  <si>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</si>
  <si>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</si>
  <si>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</si>
  <si>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</si>
  <si>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</si>
  <si>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</si>
  <si>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3 01 S6050</t>
  </si>
  <si>
    <t>07 3 01S6050</t>
  </si>
  <si>
    <t>07 Ж 00 00000</t>
  </si>
  <si>
    <t>07 Ж 01 00000</t>
  </si>
  <si>
    <t>07 Ж 01 L2150</t>
  </si>
  <si>
    <t>16 1 00 00000</t>
  </si>
  <si>
    <t>16 1 01 00000</t>
  </si>
  <si>
    <t>16 1 01 06050</t>
  </si>
  <si>
    <t>16 2 00 00000</t>
  </si>
  <si>
    <t>16 2 01 00000</t>
  </si>
  <si>
    <t>16 2 01 06050</t>
  </si>
  <si>
    <t>08 1 00 00000</t>
  </si>
  <si>
    <t>08 1 01 00000</t>
  </si>
  <si>
    <t>08 1 01 42090</t>
  </si>
  <si>
    <t>08 1 01 73020</t>
  </si>
  <si>
    <t>08 1 01 73300</t>
  </si>
  <si>
    <t>08 1 04 00000</t>
  </si>
  <si>
    <t>08 1 04 73030</t>
  </si>
  <si>
    <t>08 1 06 00000</t>
  </si>
  <si>
    <t>08 1 06 42090</t>
  </si>
  <si>
    <t>08 2 00 00000</t>
  </si>
  <si>
    <t>08 2 01 00000</t>
  </si>
  <si>
    <t>08 2 01 42190</t>
  </si>
  <si>
    <t>08 2 01 73040</t>
  </si>
  <si>
    <t>08 2 01 73310</t>
  </si>
  <si>
    <t>08 2 04 00000</t>
  </si>
  <si>
    <t>08 2 04 73050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</si>
  <si>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</si>
  <si>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</si>
  <si>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</si>
  <si>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</si>
  <si>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</si>
  <si>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</si>
  <si>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</si>
  <si>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</si>
  <si>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</si>
  <si>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</si>
  <si>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</si>
  <si>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</si>
  <si>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</si>
  <si>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</si>
  <si>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08 7 05 00000</t>
  </si>
  <si>
    <t>08 7 05 73100</t>
  </si>
  <si>
    <t>08 7 09 00000</t>
  </si>
  <si>
    <t>08 7 09 73220</t>
  </si>
  <si>
    <t>08 7 10 00000</t>
  </si>
  <si>
    <t>08 7 10 73230</t>
  </si>
  <si>
    <t>08 Ж 00 00000</t>
  </si>
  <si>
    <t>08 Ж 01 00000</t>
  </si>
  <si>
    <t>08 Ж 01 L2150</t>
  </si>
  <si>
    <t>10 3 00 00000</t>
  </si>
  <si>
    <t>10 3 01 00000</t>
  </si>
  <si>
    <t>10 3 01 42390</t>
  </si>
  <si>
    <t>13 2 00 00000</t>
  </si>
  <si>
    <t>13 2 01 00000</t>
  </si>
  <si>
    <t>13 2 01 42390</t>
  </si>
  <si>
    <t>08 6 00 00000</t>
  </si>
  <si>
    <t>08 6 04 00000</t>
  </si>
  <si>
    <t>08 6 04 42970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</si>
  <si>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</si>
  <si>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</si>
  <si>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</si>
  <si>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</si>
  <si>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</si>
  <si>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</si>
  <si>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</si>
  <si>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</si>
  <si>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</si>
  <si>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</si>
  <si>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</si>
  <si>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</si>
  <si>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</si>
  <si>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</si>
  <si>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</si>
  <si>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</si>
  <si>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</si>
  <si>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</si>
  <si>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</si>
  <si>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09 2 02 00000</t>
  </si>
  <si>
    <t>09 2 02 43110</t>
  </si>
  <si>
    <t>09 2 03 00000</t>
  </si>
  <si>
    <t>09 2 03 43110</t>
  </si>
  <si>
    <t>09 2 04 00000</t>
  </si>
  <si>
    <t>09 2 04 43110</t>
  </si>
  <si>
    <t>09 Б 00 00000</t>
  </si>
  <si>
    <t>09 Б 01 00000</t>
  </si>
  <si>
    <t>09 Б 01 43240</t>
  </si>
  <si>
    <t>09 Ж 00 00000</t>
  </si>
  <si>
    <t>09 Ж 01 00000</t>
  </si>
  <si>
    <t>09 Ж 01 L2150</t>
  </si>
  <si>
    <t>09 Л 00 00000</t>
  </si>
  <si>
    <t>09 Л 01 00000</t>
  </si>
  <si>
    <t>09 Л 01 43110</t>
  </si>
  <si>
    <t>13 Б 00 00000</t>
  </si>
  <si>
    <t>13 Б 01 00000</t>
  </si>
  <si>
    <t>13 Б 01 43240</t>
  </si>
  <si>
    <t>15 0 00 00000</t>
  </si>
  <si>
    <t>15 1 00 00000</t>
  </si>
  <si>
    <t>15 1 01 43110</t>
  </si>
  <si>
    <t>15 2 00 00000</t>
  </si>
  <si>
    <t>15 2 01 00000</t>
  </si>
  <si>
    <t>15 2 01 43110</t>
  </si>
  <si>
    <t>08 5 00 00000</t>
  </si>
  <si>
    <t>08 5 01 00000</t>
  </si>
  <si>
    <t>08 5 01 43590</t>
  </si>
  <si>
    <t>08 5 02 00000</t>
  </si>
  <si>
    <t>08 5 02 43590</t>
  </si>
  <si>
    <t>08 6 01 00000</t>
  </si>
  <si>
    <t>08 6 01 45290</t>
  </si>
  <si>
    <t>08 6 03 00000</t>
  </si>
  <si>
    <t>08 6 03 45290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</si>
  <si>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</si>
  <si>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</si>
  <si>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</si>
  <si>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</si>
  <si>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</si>
  <si>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</si>
  <si>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</si>
  <si>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Я 01 45290</t>
  </si>
  <si>
    <t>08 Я 03 00000</t>
  </si>
  <si>
    <t>08Я 03 45290</t>
  </si>
  <si>
    <t>08 Я 03 45290</t>
  </si>
  <si>
    <t>09 Я 02 00000</t>
  </si>
  <si>
    <t>09 Я 02 45290</t>
  </si>
  <si>
    <t>15 1 01 00000</t>
  </si>
  <si>
    <t>15 1 01 43690</t>
  </si>
  <si>
    <t>15 2 01 43690</t>
  </si>
  <si>
    <t>10 1 00 00000</t>
  </si>
  <si>
    <t>10 1 01 00000</t>
  </si>
  <si>
    <t>10 1 01 45870</t>
  </si>
  <si>
    <t>10 1 03 00000</t>
  </si>
  <si>
    <t>10 1 03 44100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</si>
  <si>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</si>
  <si>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</si>
  <si>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</si>
  <si>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</si>
  <si>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</si>
  <si>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</si>
  <si>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</si>
  <si>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</si>
  <si>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</si>
  <si>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</si>
  <si>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</si>
  <si>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Ж 01 L2150</t>
  </si>
  <si>
    <t>15 2 01 45870</t>
  </si>
  <si>
    <t>10 Я 01 45290</t>
  </si>
  <si>
    <t>13 Я 01 45290</t>
  </si>
  <si>
    <t>99 0 00 02300</t>
  </si>
  <si>
    <t>05 И 00 00000</t>
  </si>
  <si>
    <t>05 И 01 00000</t>
  </si>
  <si>
    <t>05 И 01 10470</t>
  </si>
  <si>
    <t>08 2 02 00000</t>
  </si>
  <si>
    <t>08 2 02 73160</t>
  </si>
  <si>
    <t>08 2 03 00000</t>
  </si>
  <si>
    <t>08 2 03 73170</t>
  </si>
  <si>
    <t>11 0 00 00000</t>
  </si>
  <si>
    <t>11 1 00 00000</t>
  </si>
  <si>
    <t>11 1 01 00000</t>
  </si>
  <si>
    <t>11 1 01 05870</t>
  </si>
  <si>
    <t>13 И 00 00000</t>
  </si>
  <si>
    <t>13 И 01 00000</t>
  </si>
  <si>
    <t>13 И 01 10470</t>
  </si>
  <si>
    <t>99 0 00 10470</t>
  </si>
  <si>
    <t>08 1 03 00000</t>
  </si>
  <si>
    <t>08 1 03 73010</t>
  </si>
  <si>
    <t>08 7 02 00000</t>
  </si>
  <si>
    <t>08 7 02 73110</t>
  </si>
  <si>
    <t>08 7 03 00000</t>
  </si>
  <si>
    <t>08 7 03 73120</t>
  </si>
  <si>
    <t>08 7 04 00000</t>
  </si>
  <si>
    <t>08 7 04 73130</t>
  </si>
  <si>
    <t>08 7 08 00000</t>
  </si>
  <si>
    <t>08 7 08 73200</t>
  </si>
  <si>
    <t>08 7 08 73210</t>
  </si>
  <si>
    <t>13 1 00 00000</t>
  </si>
  <si>
    <t>13 1 02 00000</t>
  </si>
  <si>
    <t>13 1 02 48290</t>
  </si>
  <si>
    <t>13 1 01 00000</t>
  </si>
  <si>
    <t>13 1 01 41870</t>
  </si>
  <si>
    <t>15 2 01 41870</t>
  </si>
  <si>
    <t>14 0 00 00000</t>
  </si>
  <si>
    <t>14 0 01 00000</t>
  </si>
  <si>
    <t>14 0 01 45990</t>
  </si>
  <si>
    <t>99 0 00 64450</t>
  </si>
  <si>
    <t>01 1 00 00000</t>
  </si>
  <si>
    <t>01 1 00 6530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</si>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</sst>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32" borderId="0" xfId="0" applyFont="1" applyFill="1" applyAlignment="1">
      <alignment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6" fillId="32" borderId="0" xfId="0" applyFont="1" applyFill="1" applyAlignment="1">
      <alignment vertical="center" wrapText="1"/>
    </xf>
    <xf numFmtId="191" fontId="6" fillId="32" borderId="0" xfId="0" applyNumberFormat="1" applyFont="1" applyFill="1" applyAlignment="1">
      <alignment vertical="center" wrapText="1"/>
    </xf>
    <xf numFmtId="191" fontId="3" fillId="32" borderId="0" xfId="0" applyNumberFormat="1" applyFont="1" applyFill="1" applyAlignment="1">
      <alignment vertical="center" wrapText="1"/>
    </xf>
    <xf numFmtId="199" fontId="3" fillId="32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92" fontId="5" fillId="0" borderId="11" xfId="6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192" fontId="6" fillId="0" borderId="11" xfId="6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90" fontId="6" fillId="0" borderId="11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190" fontId="3" fillId="0" borderId="11" xfId="60" applyNumberFormat="1" applyFont="1" applyFill="1" applyBorder="1" applyAlignment="1">
      <alignment vertical="center" wrapText="1"/>
    </xf>
    <xf numFmtId="192" fontId="3" fillId="0" borderId="11" xfId="6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90" fontId="5" fillId="0" borderId="11" xfId="6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190" fontId="7" fillId="0" borderId="11" xfId="6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shrinkToFit="1"/>
    </xf>
    <xf numFmtId="190" fontId="7" fillId="0" borderId="11" xfId="6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90" fontId="49" fillId="0" borderId="11" xfId="6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192" fontId="7" fillId="0" borderId="11" xfId="60" applyNumberFormat="1" applyFont="1" applyFill="1" applyBorder="1" applyAlignment="1">
      <alignment vertical="center" wrapText="1"/>
    </xf>
    <xf numFmtId="192" fontId="3" fillId="0" borderId="11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shrinkToFit="1"/>
    </xf>
    <xf numFmtId="49" fontId="48" fillId="0" borderId="11" xfId="0" applyNumberFormat="1" applyFont="1" applyFill="1" applyBorder="1" applyAlignment="1">
      <alignment horizontal="center" vertical="center" wrapText="1"/>
    </xf>
    <xf numFmtId="190" fontId="48" fillId="0" borderId="11" xfId="60" applyNumberFormat="1" applyFont="1" applyFill="1" applyBorder="1" applyAlignment="1">
      <alignment vertical="center" wrapText="1"/>
    </xf>
    <xf numFmtId="192" fontId="7" fillId="0" borderId="11" xfId="60" applyNumberFormat="1" applyFont="1" applyFill="1" applyBorder="1" applyAlignment="1">
      <alignment horizontal="right" vertical="center" wrapText="1"/>
    </xf>
    <xf numFmtId="190" fontId="3" fillId="0" borderId="11" xfId="60" applyNumberFormat="1" applyFont="1" applyFill="1" applyBorder="1" applyAlignment="1">
      <alignment horizontal="center" vertical="center" wrapText="1"/>
    </xf>
    <xf numFmtId="190" fontId="7" fillId="0" borderId="11" xfId="60" applyNumberFormat="1" applyFont="1" applyFill="1" applyBorder="1" applyAlignment="1">
      <alignment horizontal="right" vertical="center" wrapText="1"/>
    </xf>
    <xf numFmtId="190" fontId="3" fillId="0" borderId="11" xfId="6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179" fontId="3" fillId="0" borderId="11" xfId="60" applyFont="1" applyFill="1" applyBorder="1" applyAlignment="1">
      <alignment horizontal="right" vertical="center" wrapText="1"/>
    </xf>
    <xf numFmtId="179" fontId="7" fillId="0" borderId="11" xfId="60" applyFont="1" applyFill="1" applyBorder="1" applyAlignment="1">
      <alignment horizontal="right" vertical="center" wrapText="1"/>
    </xf>
    <xf numFmtId="192" fontId="3" fillId="0" borderId="11" xfId="6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179" fontId="3" fillId="0" borderId="0" xfId="60" applyFont="1" applyFill="1" applyAlignment="1">
      <alignment vertical="center" wrapText="1"/>
    </xf>
    <xf numFmtId="49" fontId="50" fillId="0" borderId="11" xfId="0" applyNumberFormat="1" applyFont="1" applyFill="1" applyBorder="1" applyAlignment="1">
      <alignment horizontal="center" vertical="center" shrinkToFit="1"/>
    </xf>
    <xf numFmtId="0" fontId="12" fillId="32" borderId="11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190" fontId="5" fillId="32" borderId="11" xfId="60" applyNumberFormat="1" applyFont="1" applyFill="1" applyBorder="1" applyAlignment="1">
      <alignment vertical="center" wrapText="1"/>
    </xf>
    <xf numFmtId="190" fontId="50" fillId="0" borderId="11" xfId="6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" name="Line 17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174</xdr:row>
      <xdr:rowOff>0</xdr:rowOff>
    </xdr:from>
    <xdr:to>
      <xdr:col>2</xdr:col>
      <xdr:colOff>0</xdr:colOff>
      <xdr:row>174</xdr:row>
      <xdr:rowOff>0</xdr:rowOff>
    </xdr:to>
    <xdr:sp>
      <xdr:nvSpPr>
        <xdr:cNvPr id="2" name="Line 18"/>
        <xdr:cNvSpPr>
          <a:spLocks/>
        </xdr:cNvSpPr>
      </xdr:nvSpPr>
      <xdr:spPr>
        <a:xfrm>
          <a:off x="0" y="77028675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" name="Line 20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4" name="Line 22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5" name="Line 24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6" name="Line 25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7" name="Line 26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8" name="Line 54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9" name="Line 55"/>
        <xdr:cNvSpPr>
          <a:spLocks/>
        </xdr:cNvSpPr>
      </xdr:nvSpPr>
      <xdr:spPr>
        <a:xfrm>
          <a:off x="6505575" y="7702867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0" name="Line 56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1" name="Line 58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2" name="Line 59"/>
        <xdr:cNvSpPr>
          <a:spLocks/>
        </xdr:cNvSpPr>
      </xdr:nvSpPr>
      <xdr:spPr>
        <a:xfrm>
          <a:off x="6505575" y="7702867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3" name="Line 60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144</xdr:row>
      <xdr:rowOff>0</xdr:rowOff>
    </xdr:from>
    <xdr:to>
      <xdr:col>5</xdr:col>
      <xdr:colOff>0</xdr:colOff>
      <xdr:row>144</xdr:row>
      <xdr:rowOff>0</xdr:rowOff>
    </xdr:to>
    <xdr:sp>
      <xdr:nvSpPr>
        <xdr:cNvPr id="14" name="Line 83"/>
        <xdr:cNvSpPr>
          <a:spLocks/>
        </xdr:cNvSpPr>
      </xdr:nvSpPr>
      <xdr:spPr>
        <a:xfrm>
          <a:off x="7191375" y="657796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5" name="Line 87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6" name="Line 88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7" name="Line 90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8" name="Line 92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19" name="Line 93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0" name="Line 94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1" name="Line 95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2" name="Line 96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3" name="Line 112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4" name="Line 113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5" name="Line 114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6" name="Line 115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7" name="Line 116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8" name="Line 117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29" name="Line 118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0" name="Line 119"/>
        <xdr:cNvSpPr>
          <a:spLocks/>
        </xdr:cNvSpPr>
      </xdr:nvSpPr>
      <xdr:spPr>
        <a:xfrm>
          <a:off x="7191375" y="770286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1" name="Line 11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2" name="Line 37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361950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3" name="Line 69"/>
        <xdr:cNvSpPr>
          <a:spLocks/>
        </xdr:cNvSpPr>
      </xdr:nvSpPr>
      <xdr:spPr>
        <a:xfrm>
          <a:off x="6505575" y="77028675"/>
          <a:ext cx="6858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4" name="Line 27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381000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5" name="Line 1"/>
        <xdr:cNvSpPr>
          <a:spLocks/>
        </xdr:cNvSpPr>
      </xdr:nvSpPr>
      <xdr:spPr>
        <a:xfrm>
          <a:off x="6524625" y="77028675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6" name="Line 11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7" name="Line 20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8" name="Line 11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39" name="Line 8"/>
        <xdr:cNvSpPr>
          <a:spLocks/>
        </xdr:cNvSpPr>
      </xdr:nvSpPr>
      <xdr:spPr>
        <a:xfrm>
          <a:off x="6715125" y="7702867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40" name="Line 27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174</xdr:row>
      <xdr:rowOff>0</xdr:rowOff>
    </xdr:from>
    <xdr:to>
      <xdr:col>0</xdr:col>
      <xdr:colOff>590550</xdr:colOff>
      <xdr:row>174</xdr:row>
      <xdr:rowOff>0</xdr:rowOff>
    </xdr:to>
    <xdr:sp>
      <xdr:nvSpPr>
        <xdr:cNvPr id="41" name="Line 9"/>
        <xdr:cNvSpPr>
          <a:spLocks/>
        </xdr:cNvSpPr>
      </xdr:nvSpPr>
      <xdr:spPr>
        <a:xfrm>
          <a:off x="95250" y="7702867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174</xdr:row>
      <xdr:rowOff>0</xdr:rowOff>
    </xdr:from>
    <xdr:to>
      <xdr:col>5</xdr:col>
      <xdr:colOff>0</xdr:colOff>
      <xdr:row>174</xdr:row>
      <xdr:rowOff>0</xdr:rowOff>
    </xdr:to>
    <xdr:sp>
      <xdr:nvSpPr>
        <xdr:cNvPr id="42" name="Line 22"/>
        <xdr:cNvSpPr>
          <a:spLocks/>
        </xdr:cNvSpPr>
      </xdr:nvSpPr>
      <xdr:spPr>
        <a:xfrm>
          <a:off x="6143625" y="77028675"/>
          <a:ext cx="1047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571500</xdr:colOff>
      <xdr:row>538</xdr:row>
      <xdr:rowOff>0</xdr:rowOff>
    </xdr:from>
    <xdr:to>
      <xdr:col>5</xdr:col>
      <xdr:colOff>0</xdr:colOff>
      <xdr:row>538</xdr:row>
      <xdr:rowOff>0</xdr:rowOff>
    </xdr:to>
    <xdr:sp>
      <xdr:nvSpPr>
        <xdr:cNvPr id="43" name="Line 8"/>
        <xdr:cNvSpPr>
          <a:spLocks/>
        </xdr:cNvSpPr>
      </xdr:nvSpPr>
      <xdr:spPr>
        <a:xfrm>
          <a:off x="6715125" y="268014450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538</xdr:row>
      <xdr:rowOff>0</xdr:rowOff>
    </xdr:from>
    <xdr:to>
      <xdr:col>1</xdr:col>
      <xdr:colOff>504825</xdr:colOff>
      <xdr:row>538</xdr:row>
      <xdr:rowOff>0</xdr:rowOff>
    </xdr:to>
    <xdr:sp>
      <xdr:nvSpPr>
        <xdr:cNvPr id="44" name="Line 2"/>
        <xdr:cNvSpPr>
          <a:spLocks/>
        </xdr:cNvSpPr>
      </xdr:nvSpPr>
      <xdr:spPr>
        <a:xfrm>
          <a:off x="3914775" y="2680144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538</xdr:row>
      <xdr:rowOff>0</xdr:rowOff>
    </xdr:from>
    <xdr:to>
      <xdr:col>5</xdr:col>
      <xdr:colOff>0</xdr:colOff>
      <xdr:row>538</xdr:row>
      <xdr:rowOff>0</xdr:rowOff>
    </xdr:to>
    <xdr:sp>
      <xdr:nvSpPr>
        <xdr:cNvPr id="45" name="Line 3"/>
        <xdr:cNvSpPr>
          <a:spLocks/>
        </xdr:cNvSpPr>
      </xdr:nvSpPr>
      <xdr:spPr>
        <a:xfrm>
          <a:off x="6143625" y="268014450"/>
          <a:ext cx="1047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8"/>
  <sheetViews>
    <sheetView tabSelected="1" view="pageBreakPreview" zoomScale="60" zoomScaleNormal="96" zoomScalePageLayoutView="0" workbookViewId="0" topLeftCell="A1">
      <pane ySplit="8" topLeftCell="A129" activePane="bottomLeft" state="frozen"/>
      <selection pane="topLeft" activeCell="A1" sqref="A1"/>
      <selection pane="bottomLeft" activeCell="A158" sqref="A158"/>
    </sheetView>
  </sheetViews>
  <sheetFormatPr defaultColWidth="9.00390625" defaultRowHeight="12.75"/>
  <cols>
    <col min="1" max="1" width="47.75390625" style="8" customWidth="1"/>
    <col min="2" max="2" width="11.625" style="83" customWidth="1"/>
    <col min="3" max="3" width="14.00390625" style="83" customWidth="1"/>
    <col min="4" max="4" width="7.25390625" style="83" customWidth="1"/>
    <col min="5" max="5" width="13.75390625" style="84" customWidth="1"/>
    <col min="6" max="6" width="13.00390625" style="11" customWidth="1"/>
    <col min="7" max="7" width="12.375" style="2" bestFit="1" customWidth="1"/>
    <col min="8" max="8" width="13.125" style="2" customWidth="1"/>
    <col min="9" max="16384" width="9.125" style="2" customWidth="1"/>
  </cols>
  <sheetData>
    <row r="1" spans="2:6" ht="12.75" customHeight="1">
      <c r="B1" s="92" t="s">
        <v>237</v>
      </c>
      <c r="C1" s="92"/>
      <c r="D1" s="92"/>
      <c r="E1" s="92"/>
      <c r="F1" s="92"/>
    </row>
    <row r="2" spans="2:6" ht="12.75" customHeight="1">
      <c r="B2" s="93" t="s">
        <v>19</v>
      </c>
      <c r="C2" s="93"/>
      <c r="D2" s="93"/>
      <c r="E2" s="93"/>
      <c r="F2" s="93"/>
    </row>
    <row r="3" spans="2:6" ht="12.75" customHeight="1">
      <c r="B3" s="93" t="s">
        <v>20</v>
      </c>
      <c r="C3" s="93"/>
      <c r="D3" s="93"/>
      <c r="E3" s="93"/>
      <c r="F3" s="93"/>
    </row>
    <row r="4" spans="2:5" ht="12.75">
      <c r="B4" s="9"/>
      <c r="C4" s="9"/>
      <c r="D4" s="9"/>
      <c r="E4" s="10"/>
    </row>
    <row r="5" spans="1:6" ht="76.5" customHeight="1">
      <c r="A5" s="97" t="s">
        <v>238</v>
      </c>
      <c r="B5" s="97"/>
      <c r="C5" s="97"/>
      <c r="D5" s="97"/>
      <c r="E5" s="97"/>
      <c r="F5" s="97"/>
    </row>
    <row r="7" spans="2:5" ht="12.75">
      <c r="B7" s="12"/>
      <c r="C7" s="13"/>
      <c r="D7" s="13"/>
      <c r="E7" s="14" t="s">
        <v>22</v>
      </c>
    </row>
    <row r="8" spans="1:6" s="3" customFormat="1" ht="12.75">
      <c r="A8" s="94" t="s">
        <v>1</v>
      </c>
      <c r="B8" s="94" t="s">
        <v>36</v>
      </c>
      <c r="C8" s="94" t="s">
        <v>77</v>
      </c>
      <c r="D8" s="94" t="s">
        <v>78</v>
      </c>
      <c r="E8" s="96" t="s">
        <v>21</v>
      </c>
      <c r="F8" s="96"/>
    </row>
    <row r="9" spans="1:6" s="3" customFormat="1" ht="12.75">
      <c r="A9" s="95"/>
      <c r="B9" s="95"/>
      <c r="C9" s="95"/>
      <c r="D9" s="95"/>
      <c r="E9" s="15" t="s">
        <v>233</v>
      </c>
      <c r="F9" s="16" t="s">
        <v>234</v>
      </c>
    </row>
    <row r="10" spans="1:6" s="3" customFormat="1" ht="12.75">
      <c r="A10" s="17">
        <v>1</v>
      </c>
      <c r="B10" s="17" t="s">
        <v>68</v>
      </c>
      <c r="C10" s="17" t="s">
        <v>75</v>
      </c>
      <c r="D10" s="17" t="s">
        <v>76</v>
      </c>
      <c r="E10" s="18">
        <v>5</v>
      </c>
      <c r="F10" s="16">
        <v>6</v>
      </c>
    </row>
    <row r="11" spans="1:8" ht="12.75">
      <c r="A11" s="19" t="s">
        <v>2</v>
      </c>
      <c r="B11" s="20"/>
      <c r="C11" s="20"/>
      <c r="D11" s="20"/>
      <c r="E11" s="21">
        <f>E12+E124+E138+E184+E234+E426+E465+E521+E546+E556+E565</f>
        <v>2145975.994000001</v>
      </c>
      <c r="F11" s="21">
        <f>F12+F124+F138+F184+F234+F426+F465+F521+F546+F556+F565</f>
        <v>2157531.794</v>
      </c>
      <c r="G11" s="7">
        <f>E11-2145976</f>
        <v>-0.0059999991208314896</v>
      </c>
      <c r="H11" s="7">
        <f>F11-2157531.8</f>
        <v>-0.005999999586492777</v>
      </c>
    </row>
    <row r="12" spans="1:6" s="4" customFormat="1" ht="12.75">
      <c r="A12" s="22" t="s">
        <v>69</v>
      </c>
      <c r="B12" s="23" t="s">
        <v>35</v>
      </c>
      <c r="C12" s="23"/>
      <c r="D12" s="23"/>
      <c r="E12" s="21">
        <f>E13+E19+E74+E80</f>
        <v>144099</v>
      </c>
      <c r="F12" s="21">
        <f>F13+F19+F74+F80</f>
        <v>122547</v>
      </c>
    </row>
    <row r="13" spans="1:6" s="4" customFormat="1" ht="63.75">
      <c r="A13" s="24" t="s">
        <v>16</v>
      </c>
      <c r="B13" s="25" t="s">
        <v>45</v>
      </c>
      <c r="C13" s="25"/>
      <c r="D13" s="25"/>
      <c r="E13" s="26">
        <f>E14</f>
        <v>5552.6</v>
      </c>
      <c r="F13" s="26">
        <f>F14</f>
        <v>5552.6</v>
      </c>
    </row>
    <row r="14" spans="1:6" s="4" customFormat="1" ht="12.75">
      <c r="A14" s="27" t="s">
        <v>86</v>
      </c>
      <c r="B14" s="23" t="s">
        <v>45</v>
      </c>
      <c r="C14" s="28" t="s">
        <v>339</v>
      </c>
      <c r="D14" s="29"/>
      <c r="E14" s="30">
        <f>E15</f>
        <v>5552.6</v>
      </c>
      <c r="F14" s="30">
        <f>F15</f>
        <v>5552.6</v>
      </c>
    </row>
    <row r="15" spans="1:6" s="4" customFormat="1" ht="25.5">
      <c r="A15" s="31" t="s">
        <v>87</v>
      </c>
      <c r="B15" s="32" t="s">
        <v>45</v>
      </c>
      <c r="C15" s="17" t="s">
        <v>340</v>
      </c>
      <c r="D15" s="17"/>
      <c r="E15" s="33">
        <f>E16+E17+E18</f>
        <v>5552.6</v>
      </c>
      <c r="F15" s="33">
        <f>F16+F17+F18</f>
        <v>5552.6</v>
      </c>
    </row>
    <row r="16" spans="1:6" s="4" customFormat="1" ht="63.75">
      <c r="A16" s="31" t="s">
        <v>80</v>
      </c>
      <c r="B16" s="32" t="s">
        <v>45</v>
      </c>
      <c r="C16" s="17" t="s">
        <v>340</v>
      </c>
      <c r="D16" s="17" t="s">
        <v>83</v>
      </c>
      <c r="E16" s="34">
        <f>1836.9+1782.7</f>
        <v>3619.6000000000004</v>
      </c>
      <c r="F16" s="34">
        <f>1836.9+1782.7</f>
        <v>3619.6000000000004</v>
      </c>
    </row>
    <row r="17" spans="1:6" s="4" customFormat="1" ht="25.5">
      <c r="A17" s="35" t="s">
        <v>81</v>
      </c>
      <c r="B17" s="32" t="s">
        <v>45</v>
      </c>
      <c r="C17" s="17" t="s">
        <v>340</v>
      </c>
      <c r="D17" s="17" t="s">
        <v>84</v>
      </c>
      <c r="E17" s="34">
        <f>1202+730</f>
        <v>1932</v>
      </c>
      <c r="F17" s="34">
        <f>1202+730</f>
        <v>1932</v>
      </c>
    </row>
    <row r="18" spans="1:6" s="4" customFormat="1" ht="12.75">
      <c r="A18" s="36" t="s">
        <v>82</v>
      </c>
      <c r="B18" s="32" t="s">
        <v>45</v>
      </c>
      <c r="C18" s="17" t="s">
        <v>340</v>
      </c>
      <c r="D18" s="17" t="s">
        <v>85</v>
      </c>
      <c r="E18" s="34">
        <v>1</v>
      </c>
      <c r="F18" s="34">
        <v>1</v>
      </c>
    </row>
    <row r="19" spans="1:6" s="4" customFormat="1" ht="63.75">
      <c r="A19" s="24" t="s">
        <v>70</v>
      </c>
      <c r="B19" s="25" t="s">
        <v>32</v>
      </c>
      <c r="C19" s="25"/>
      <c r="D19" s="25"/>
      <c r="E19" s="30">
        <f>E20+E27+E33+E44+E50+E56+E67+E62+E38</f>
        <v>72903.29999999999</v>
      </c>
      <c r="F19" s="30">
        <f>F20+F27+F33+F44+F50+F56+F67+F62+F38</f>
        <v>65403.29999999999</v>
      </c>
    </row>
    <row r="20" spans="1:6" s="4" customFormat="1" ht="51">
      <c r="A20" s="37" t="s">
        <v>91</v>
      </c>
      <c r="B20" s="23" t="s">
        <v>32</v>
      </c>
      <c r="C20" s="23" t="s">
        <v>341</v>
      </c>
      <c r="D20" s="32"/>
      <c r="E20" s="38">
        <f>E21</f>
        <v>11912.8</v>
      </c>
      <c r="F20" s="38">
        <f>F21</f>
        <v>11912.8</v>
      </c>
    </row>
    <row r="21" spans="1:6" s="4" customFormat="1" ht="62.25" customHeight="1">
      <c r="A21" s="39" t="s">
        <v>178</v>
      </c>
      <c r="B21" s="32" t="s">
        <v>32</v>
      </c>
      <c r="C21" s="40" t="s">
        <v>342</v>
      </c>
      <c r="D21" s="40"/>
      <c r="E21" s="41">
        <f>E22</f>
        <v>11912.8</v>
      </c>
      <c r="F21" s="41">
        <f>F22</f>
        <v>11912.8</v>
      </c>
    </row>
    <row r="22" spans="1:6" s="4" customFormat="1" ht="41.25" customHeight="1">
      <c r="A22" s="39" t="s">
        <v>249</v>
      </c>
      <c r="B22" s="32" t="s">
        <v>32</v>
      </c>
      <c r="C22" s="40" t="s">
        <v>343</v>
      </c>
      <c r="D22" s="40"/>
      <c r="E22" s="41">
        <f>E23+E24+E25+E26</f>
        <v>11912.8</v>
      </c>
      <c r="F22" s="41">
        <f>F23+F24+F25+F26</f>
        <v>11912.8</v>
      </c>
    </row>
    <row r="23" spans="1:6" s="4" customFormat="1" ht="25.5">
      <c r="A23" s="42" t="s">
        <v>87</v>
      </c>
      <c r="B23" s="32" t="s">
        <v>32</v>
      </c>
      <c r="C23" s="17" t="s">
        <v>344</v>
      </c>
      <c r="D23" s="17" t="s">
        <v>83</v>
      </c>
      <c r="E23" s="34">
        <v>7989.3</v>
      </c>
      <c r="F23" s="34">
        <v>7989.3</v>
      </c>
    </row>
    <row r="24" spans="1:6" s="4" customFormat="1" ht="25.5">
      <c r="A24" s="35" t="s">
        <v>81</v>
      </c>
      <c r="B24" s="32" t="s">
        <v>32</v>
      </c>
      <c r="C24" s="17" t="s">
        <v>344</v>
      </c>
      <c r="D24" s="17" t="s">
        <v>84</v>
      </c>
      <c r="E24" s="34">
        <v>3868</v>
      </c>
      <c r="F24" s="34">
        <v>3868</v>
      </c>
    </row>
    <row r="25" spans="1:6" s="4" customFormat="1" ht="25.5">
      <c r="A25" s="35" t="s">
        <v>88</v>
      </c>
      <c r="B25" s="32" t="s">
        <v>32</v>
      </c>
      <c r="C25" s="17" t="s">
        <v>344</v>
      </c>
      <c r="D25" s="17" t="s">
        <v>89</v>
      </c>
      <c r="E25" s="34">
        <v>41.5</v>
      </c>
      <c r="F25" s="34">
        <v>41.5</v>
      </c>
    </row>
    <row r="26" spans="1:6" s="4" customFormat="1" ht="12.75">
      <c r="A26" s="36" t="s">
        <v>82</v>
      </c>
      <c r="B26" s="32" t="s">
        <v>32</v>
      </c>
      <c r="C26" s="17" t="s">
        <v>344</v>
      </c>
      <c r="D26" s="17" t="s">
        <v>85</v>
      </c>
      <c r="E26" s="34">
        <v>14</v>
      </c>
      <c r="F26" s="34">
        <v>14</v>
      </c>
    </row>
    <row r="27" spans="1:6" s="4" customFormat="1" ht="38.25">
      <c r="A27" s="37" t="s">
        <v>92</v>
      </c>
      <c r="B27" s="23" t="s">
        <v>32</v>
      </c>
      <c r="C27" s="20" t="s">
        <v>345</v>
      </c>
      <c r="D27" s="17"/>
      <c r="E27" s="38">
        <f aca="true" t="shared" si="0" ref="E27:F29">E28</f>
        <v>1894.5</v>
      </c>
      <c r="F27" s="38">
        <f t="shared" si="0"/>
        <v>1894.5</v>
      </c>
    </row>
    <row r="28" spans="1:6" s="4" customFormat="1" ht="52.5" customHeight="1">
      <c r="A28" s="39" t="s">
        <v>90</v>
      </c>
      <c r="B28" s="32" t="s">
        <v>32</v>
      </c>
      <c r="C28" s="40" t="s">
        <v>346</v>
      </c>
      <c r="D28" s="40"/>
      <c r="E28" s="41">
        <f t="shared" si="0"/>
        <v>1894.5</v>
      </c>
      <c r="F28" s="41">
        <f t="shared" si="0"/>
        <v>1894.5</v>
      </c>
    </row>
    <row r="29" spans="1:6" s="4" customFormat="1" ht="38.25">
      <c r="A29" s="39" t="s">
        <v>249</v>
      </c>
      <c r="B29" s="32" t="s">
        <v>32</v>
      </c>
      <c r="C29" s="40" t="s">
        <v>347</v>
      </c>
      <c r="D29" s="40"/>
      <c r="E29" s="41">
        <f t="shared" si="0"/>
        <v>1894.5</v>
      </c>
      <c r="F29" s="41">
        <f t="shared" si="0"/>
        <v>1894.5</v>
      </c>
    </row>
    <row r="30" spans="1:6" s="4" customFormat="1" ht="25.5">
      <c r="A30" s="43" t="s">
        <v>87</v>
      </c>
      <c r="B30" s="32" t="s">
        <v>32</v>
      </c>
      <c r="C30" s="17" t="s">
        <v>348</v>
      </c>
      <c r="D30" s="17"/>
      <c r="E30" s="33">
        <f>E31+E32</f>
        <v>1894.5</v>
      </c>
      <c r="F30" s="33">
        <f>F31+F32</f>
        <v>1894.5</v>
      </c>
    </row>
    <row r="31" spans="1:6" s="4" customFormat="1" ht="63.75">
      <c r="A31" s="31" t="s">
        <v>80</v>
      </c>
      <c r="B31" s="32" t="s">
        <v>32</v>
      </c>
      <c r="C31" s="17" t="s">
        <v>348</v>
      </c>
      <c r="D31" s="17" t="s">
        <v>83</v>
      </c>
      <c r="E31" s="33">
        <v>1508.5</v>
      </c>
      <c r="F31" s="33">
        <v>1508.5</v>
      </c>
    </row>
    <row r="32" spans="1:6" s="4" customFormat="1" ht="25.5">
      <c r="A32" s="35" t="s">
        <v>81</v>
      </c>
      <c r="B32" s="32" t="s">
        <v>32</v>
      </c>
      <c r="C32" s="17" t="s">
        <v>348</v>
      </c>
      <c r="D32" s="17" t="s">
        <v>84</v>
      </c>
      <c r="E32" s="33">
        <v>386</v>
      </c>
      <c r="F32" s="33">
        <v>386</v>
      </c>
    </row>
    <row r="33" spans="1:6" s="4" customFormat="1" ht="51">
      <c r="A33" s="37" t="s">
        <v>93</v>
      </c>
      <c r="B33" s="23" t="s">
        <v>32</v>
      </c>
      <c r="C33" s="20" t="s">
        <v>349</v>
      </c>
      <c r="D33" s="17"/>
      <c r="E33" s="38">
        <f aca="true" t="shared" si="1" ref="E33:F36">E34</f>
        <v>1176.3</v>
      </c>
      <c r="F33" s="38">
        <f t="shared" si="1"/>
        <v>1176.3</v>
      </c>
    </row>
    <row r="34" spans="1:6" s="4" customFormat="1" ht="51">
      <c r="A34" s="78" t="s">
        <v>94</v>
      </c>
      <c r="B34" s="32" t="s">
        <v>32</v>
      </c>
      <c r="C34" s="40" t="s">
        <v>350</v>
      </c>
      <c r="D34" s="40"/>
      <c r="E34" s="41">
        <f>E35</f>
        <v>1176.3</v>
      </c>
      <c r="F34" s="41">
        <f>F35</f>
        <v>1176.3</v>
      </c>
    </row>
    <row r="35" spans="1:6" s="4" customFormat="1" ht="38.25">
      <c r="A35" s="78" t="s">
        <v>249</v>
      </c>
      <c r="B35" s="32" t="s">
        <v>32</v>
      </c>
      <c r="C35" s="40" t="s">
        <v>351</v>
      </c>
      <c r="D35" s="40"/>
      <c r="E35" s="41">
        <f>E36</f>
        <v>1176.3</v>
      </c>
      <c r="F35" s="41">
        <f>F36</f>
        <v>1176.3</v>
      </c>
    </row>
    <row r="36" spans="1:6" s="4" customFormat="1" ht="25.5">
      <c r="A36" s="79" t="s">
        <v>87</v>
      </c>
      <c r="B36" s="32" t="s">
        <v>32</v>
      </c>
      <c r="C36" s="17" t="s">
        <v>352</v>
      </c>
      <c r="D36" s="17"/>
      <c r="E36" s="33">
        <f t="shared" si="1"/>
        <v>1176.3</v>
      </c>
      <c r="F36" s="33">
        <f t="shared" si="1"/>
        <v>1176.3</v>
      </c>
    </row>
    <row r="37" spans="1:6" s="4" customFormat="1" ht="63.75">
      <c r="A37" s="79" t="s">
        <v>80</v>
      </c>
      <c r="B37" s="32" t="s">
        <v>32</v>
      </c>
      <c r="C37" s="17" t="s">
        <v>352</v>
      </c>
      <c r="D37" s="17" t="s">
        <v>83</v>
      </c>
      <c r="E37" s="34">
        <f>1536.3-360</f>
        <v>1176.3</v>
      </c>
      <c r="F37" s="34">
        <f>1536.3-360</f>
        <v>1176.3</v>
      </c>
    </row>
    <row r="38" spans="1:6" s="4" customFormat="1" ht="25.5">
      <c r="A38" s="22" t="s">
        <v>353</v>
      </c>
      <c r="B38" s="23" t="s">
        <v>32</v>
      </c>
      <c r="C38" s="20" t="s">
        <v>354</v>
      </c>
      <c r="D38" s="20"/>
      <c r="E38" s="21">
        <f>E39</f>
        <v>2998.2</v>
      </c>
      <c r="F38" s="21">
        <f>F39</f>
        <v>2998.2</v>
      </c>
    </row>
    <row r="39" spans="1:6" s="4" customFormat="1" ht="55.5" customHeight="1">
      <c r="A39" s="45" t="s">
        <v>198</v>
      </c>
      <c r="B39" s="32" t="s">
        <v>32</v>
      </c>
      <c r="C39" s="40" t="s">
        <v>355</v>
      </c>
      <c r="D39" s="40"/>
      <c r="E39" s="41">
        <f>E41</f>
        <v>2998.2</v>
      </c>
      <c r="F39" s="41">
        <f>F41</f>
        <v>2998.2</v>
      </c>
    </row>
    <row r="40" spans="1:6" s="4" customFormat="1" ht="25.5">
      <c r="A40" s="45" t="s">
        <v>246</v>
      </c>
      <c r="B40" s="46" t="s">
        <v>32</v>
      </c>
      <c r="C40" s="40" t="s">
        <v>356</v>
      </c>
      <c r="D40" s="40"/>
      <c r="E40" s="47">
        <f>E41</f>
        <v>2998.2</v>
      </c>
      <c r="F40" s="47">
        <f>F41</f>
        <v>2998.2</v>
      </c>
    </row>
    <row r="41" spans="1:6" s="4" customFormat="1" ht="25.5">
      <c r="A41" s="42" t="s">
        <v>87</v>
      </c>
      <c r="B41" s="32" t="s">
        <v>32</v>
      </c>
      <c r="C41" s="17" t="s">
        <v>357</v>
      </c>
      <c r="D41" s="48"/>
      <c r="E41" s="33">
        <f>E42+E43</f>
        <v>2998.2</v>
      </c>
      <c r="F41" s="33">
        <f>F42+F43</f>
        <v>2998.2</v>
      </c>
    </row>
    <row r="42" spans="1:6" s="4" customFormat="1" ht="63.75">
      <c r="A42" s="31" t="s">
        <v>80</v>
      </c>
      <c r="B42" s="32" t="s">
        <v>32</v>
      </c>
      <c r="C42" s="17" t="s">
        <v>357</v>
      </c>
      <c r="D42" s="17" t="s">
        <v>83</v>
      </c>
      <c r="E42" s="34">
        <v>2419.2</v>
      </c>
      <c r="F42" s="34">
        <v>2419.2</v>
      </c>
    </row>
    <row r="43" spans="1:6" s="4" customFormat="1" ht="25.5">
      <c r="A43" s="35" t="s">
        <v>81</v>
      </c>
      <c r="B43" s="32" t="s">
        <v>32</v>
      </c>
      <c r="C43" s="17" t="s">
        <v>357</v>
      </c>
      <c r="D43" s="17" t="s">
        <v>84</v>
      </c>
      <c r="E43" s="34">
        <v>579</v>
      </c>
      <c r="F43" s="34">
        <v>579</v>
      </c>
    </row>
    <row r="44" spans="1:6" s="4" customFormat="1" ht="38.25">
      <c r="A44" s="49" t="s">
        <v>199</v>
      </c>
      <c r="B44" s="23" t="s">
        <v>32</v>
      </c>
      <c r="C44" s="23" t="s">
        <v>358</v>
      </c>
      <c r="D44" s="23"/>
      <c r="E44" s="38">
        <f>E45</f>
        <v>1043.4</v>
      </c>
      <c r="F44" s="38">
        <f>F45</f>
        <v>1043.4</v>
      </c>
    </row>
    <row r="45" spans="1:6" s="4" customFormat="1" ht="51">
      <c r="A45" s="39" t="s">
        <v>200</v>
      </c>
      <c r="B45" s="32" t="s">
        <v>32</v>
      </c>
      <c r="C45" s="40" t="s">
        <v>359</v>
      </c>
      <c r="D45" s="50"/>
      <c r="E45" s="41">
        <f>E47</f>
        <v>1043.4</v>
      </c>
      <c r="F45" s="41">
        <f>F47</f>
        <v>1043.4</v>
      </c>
    </row>
    <row r="46" spans="1:6" s="4" customFormat="1" ht="38.25">
      <c r="A46" s="39" t="s">
        <v>247</v>
      </c>
      <c r="B46" s="46" t="s">
        <v>32</v>
      </c>
      <c r="C46" s="40" t="s">
        <v>360</v>
      </c>
      <c r="D46" s="50"/>
      <c r="E46" s="41">
        <f>E47</f>
        <v>1043.4</v>
      </c>
      <c r="F46" s="41">
        <f>F47</f>
        <v>1043.4</v>
      </c>
    </row>
    <row r="47" spans="1:6" s="4" customFormat="1" ht="25.5">
      <c r="A47" s="42" t="s">
        <v>87</v>
      </c>
      <c r="B47" s="32" t="s">
        <v>32</v>
      </c>
      <c r="C47" s="17" t="s">
        <v>361</v>
      </c>
      <c r="D47" s="17"/>
      <c r="E47" s="33">
        <f>E48+E49</f>
        <v>1043.4</v>
      </c>
      <c r="F47" s="33">
        <f>F48+F49</f>
        <v>1043.4</v>
      </c>
    </row>
    <row r="48" spans="1:6" s="4" customFormat="1" ht="63.75">
      <c r="A48" s="31" t="s">
        <v>80</v>
      </c>
      <c r="B48" s="32" t="s">
        <v>32</v>
      </c>
      <c r="C48" s="17" t="s">
        <v>361</v>
      </c>
      <c r="D48" s="17" t="s">
        <v>83</v>
      </c>
      <c r="E48" s="34">
        <v>839.4</v>
      </c>
      <c r="F48" s="34">
        <v>839.4</v>
      </c>
    </row>
    <row r="49" spans="1:6" s="4" customFormat="1" ht="25.5">
      <c r="A49" s="35" t="s">
        <v>81</v>
      </c>
      <c r="B49" s="32" t="s">
        <v>32</v>
      </c>
      <c r="C49" s="17" t="s">
        <v>361</v>
      </c>
      <c r="D49" s="17" t="s">
        <v>84</v>
      </c>
      <c r="E49" s="33">
        <v>204</v>
      </c>
      <c r="F49" s="33">
        <v>204</v>
      </c>
    </row>
    <row r="50" spans="1:6" s="4" customFormat="1" ht="38.25">
      <c r="A50" s="51" t="s">
        <v>201</v>
      </c>
      <c r="B50" s="23" t="s">
        <v>32</v>
      </c>
      <c r="C50" s="23" t="s">
        <v>363</v>
      </c>
      <c r="D50" s="23"/>
      <c r="E50" s="38">
        <f>E51</f>
        <v>1043.4</v>
      </c>
      <c r="F50" s="38">
        <f>F51</f>
        <v>1043.4</v>
      </c>
    </row>
    <row r="51" spans="1:6" s="4" customFormat="1" ht="51">
      <c r="A51" s="52" t="s">
        <v>202</v>
      </c>
      <c r="B51" s="32" t="s">
        <v>32</v>
      </c>
      <c r="C51" s="40" t="s">
        <v>364</v>
      </c>
      <c r="D51" s="50"/>
      <c r="E51" s="41">
        <f>E53</f>
        <v>1043.4</v>
      </c>
      <c r="F51" s="41">
        <f>F53</f>
        <v>1043.4</v>
      </c>
    </row>
    <row r="52" spans="1:6" s="4" customFormat="1" ht="51">
      <c r="A52" s="52" t="s">
        <v>248</v>
      </c>
      <c r="B52" s="32" t="s">
        <v>32</v>
      </c>
      <c r="C52" s="40" t="s">
        <v>365</v>
      </c>
      <c r="D52" s="50"/>
      <c r="E52" s="41">
        <f>E53</f>
        <v>1043.4</v>
      </c>
      <c r="F52" s="41">
        <f>F53</f>
        <v>1043.4</v>
      </c>
    </row>
    <row r="53" spans="1:6" s="4" customFormat="1" ht="25.5">
      <c r="A53" s="43" t="s">
        <v>87</v>
      </c>
      <c r="B53" s="32" t="s">
        <v>32</v>
      </c>
      <c r="C53" s="17" t="s">
        <v>362</v>
      </c>
      <c r="D53" s="17"/>
      <c r="E53" s="33">
        <f>E54+E55</f>
        <v>1043.4</v>
      </c>
      <c r="F53" s="33">
        <f>F54+F55</f>
        <v>1043.4</v>
      </c>
    </row>
    <row r="54" spans="1:6" s="4" customFormat="1" ht="63.75">
      <c r="A54" s="31" t="s">
        <v>80</v>
      </c>
      <c r="B54" s="32" t="s">
        <v>32</v>
      </c>
      <c r="C54" s="17" t="s">
        <v>362</v>
      </c>
      <c r="D54" s="17" t="s">
        <v>83</v>
      </c>
      <c r="E54" s="33">
        <v>839.4</v>
      </c>
      <c r="F54" s="33">
        <v>839.4</v>
      </c>
    </row>
    <row r="55" spans="1:6" s="4" customFormat="1" ht="25.5">
      <c r="A55" s="35" t="s">
        <v>81</v>
      </c>
      <c r="B55" s="32" t="s">
        <v>32</v>
      </c>
      <c r="C55" s="17" t="s">
        <v>362</v>
      </c>
      <c r="D55" s="17" t="s">
        <v>84</v>
      </c>
      <c r="E55" s="33">
        <v>204</v>
      </c>
      <c r="F55" s="33">
        <v>204</v>
      </c>
    </row>
    <row r="56" spans="1:6" s="4" customFormat="1" ht="54.75" customHeight="1">
      <c r="A56" s="49" t="s">
        <v>203</v>
      </c>
      <c r="B56" s="23" t="s">
        <v>32</v>
      </c>
      <c r="C56" s="23" t="s">
        <v>366</v>
      </c>
      <c r="D56" s="23"/>
      <c r="E56" s="38">
        <f>E57</f>
        <v>1043.4</v>
      </c>
      <c r="F56" s="38">
        <f>F57</f>
        <v>1043.4</v>
      </c>
    </row>
    <row r="57" spans="1:6" s="4" customFormat="1" ht="51">
      <c r="A57" s="39" t="s">
        <v>204</v>
      </c>
      <c r="B57" s="32" t="s">
        <v>32</v>
      </c>
      <c r="C57" s="40" t="s">
        <v>367</v>
      </c>
      <c r="D57" s="50"/>
      <c r="E57" s="41">
        <f>E59</f>
        <v>1043.4</v>
      </c>
      <c r="F57" s="41">
        <f>F59</f>
        <v>1043.4</v>
      </c>
    </row>
    <row r="58" spans="1:6" s="4" customFormat="1" ht="38.25">
      <c r="A58" s="39" t="s">
        <v>249</v>
      </c>
      <c r="B58" s="32" t="s">
        <v>32</v>
      </c>
      <c r="C58" s="40" t="s">
        <v>368</v>
      </c>
      <c r="D58" s="50"/>
      <c r="E58" s="41">
        <f>E59</f>
        <v>1043.4</v>
      </c>
      <c r="F58" s="41">
        <f>F59</f>
        <v>1043.4</v>
      </c>
    </row>
    <row r="59" spans="1:6" s="4" customFormat="1" ht="25.5">
      <c r="A59" s="42" t="s">
        <v>87</v>
      </c>
      <c r="B59" s="32" t="s">
        <v>32</v>
      </c>
      <c r="C59" s="17" t="s">
        <v>369</v>
      </c>
      <c r="D59" s="17"/>
      <c r="E59" s="33">
        <f>E60+E61</f>
        <v>1043.4</v>
      </c>
      <c r="F59" s="33">
        <f>F60+F61</f>
        <v>1043.4</v>
      </c>
    </row>
    <row r="60" spans="1:6" s="4" customFormat="1" ht="63.75">
      <c r="A60" s="31" t="s">
        <v>80</v>
      </c>
      <c r="B60" s="32" t="s">
        <v>32</v>
      </c>
      <c r="C60" s="17" t="s">
        <v>369</v>
      </c>
      <c r="D60" s="17" t="s">
        <v>83</v>
      </c>
      <c r="E60" s="33">
        <v>839.4</v>
      </c>
      <c r="F60" s="33">
        <v>839.4</v>
      </c>
    </row>
    <row r="61" spans="1:6" s="4" customFormat="1" ht="25.5">
      <c r="A61" s="35" t="s">
        <v>81</v>
      </c>
      <c r="B61" s="32" t="s">
        <v>32</v>
      </c>
      <c r="C61" s="17" t="s">
        <v>369</v>
      </c>
      <c r="D61" s="17" t="s">
        <v>84</v>
      </c>
      <c r="E61" s="33">
        <v>204</v>
      </c>
      <c r="F61" s="33">
        <v>204</v>
      </c>
    </row>
    <row r="62" spans="1:6" s="4" customFormat="1" ht="38.25">
      <c r="A62" s="53" t="s">
        <v>239</v>
      </c>
      <c r="B62" s="23" t="s">
        <v>32</v>
      </c>
      <c r="C62" s="20" t="s">
        <v>370</v>
      </c>
      <c r="D62" s="20"/>
      <c r="E62" s="38">
        <f aca="true" t="shared" si="2" ref="E62:F65">E63</f>
        <v>360</v>
      </c>
      <c r="F62" s="38">
        <f t="shared" si="2"/>
        <v>360</v>
      </c>
    </row>
    <row r="63" spans="1:6" s="4" customFormat="1" ht="51">
      <c r="A63" s="59" t="s">
        <v>303</v>
      </c>
      <c r="B63" s="46" t="s">
        <v>32</v>
      </c>
      <c r="C63" s="81" t="s">
        <v>371</v>
      </c>
      <c r="D63" s="81"/>
      <c r="E63" s="91">
        <f>E64</f>
        <v>360</v>
      </c>
      <c r="F63" s="91">
        <f>F64</f>
        <v>360</v>
      </c>
    </row>
    <row r="64" spans="1:6" s="4" customFormat="1" ht="25.5">
      <c r="A64" s="59" t="s">
        <v>304</v>
      </c>
      <c r="B64" s="46" t="s">
        <v>32</v>
      </c>
      <c r="C64" s="81" t="s">
        <v>372</v>
      </c>
      <c r="D64" s="81"/>
      <c r="E64" s="91">
        <f>E65</f>
        <v>360</v>
      </c>
      <c r="F64" s="91">
        <f>F65</f>
        <v>360</v>
      </c>
    </row>
    <row r="65" spans="1:6" s="4" customFormat="1" ht="25.5">
      <c r="A65" s="54" t="s">
        <v>87</v>
      </c>
      <c r="B65" s="32" t="s">
        <v>32</v>
      </c>
      <c r="C65" s="55" t="s">
        <v>373</v>
      </c>
      <c r="D65" s="55"/>
      <c r="E65" s="56">
        <f t="shared" si="2"/>
        <v>360</v>
      </c>
      <c r="F65" s="56">
        <f t="shared" si="2"/>
        <v>360</v>
      </c>
    </row>
    <row r="66" spans="1:6" s="4" customFormat="1" ht="63.75">
      <c r="A66" s="54" t="s">
        <v>80</v>
      </c>
      <c r="B66" s="32" t="s">
        <v>32</v>
      </c>
      <c r="C66" s="55" t="s">
        <v>373</v>
      </c>
      <c r="D66" s="55" t="s">
        <v>83</v>
      </c>
      <c r="E66" s="56">
        <v>360</v>
      </c>
      <c r="F66" s="56">
        <v>360</v>
      </c>
    </row>
    <row r="67" spans="1:6" s="4" customFormat="1" ht="27" customHeight="1">
      <c r="A67" s="37" t="s">
        <v>86</v>
      </c>
      <c r="B67" s="23" t="s">
        <v>32</v>
      </c>
      <c r="C67" s="20" t="s">
        <v>339</v>
      </c>
      <c r="D67" s="57"/>
      <c r="E67" s="38">
        <f>E68+E72</f>
        <v>51431.299999999996</v>
      </c>
      <c r="F67" s="38">
        <f>F68+F72</f>
        <v>43931.299999999996</v>
      </c>
    </row>
    <row r="68" spans="1:6" s="4" customFormat="1" ht="25.5">
      <c r="A68" s="31" t="s">
        <v>87</v>
      </c>
      <c r="B68" s="32" t="s">
        <v>32</v>
      </c>
      <c r="C68" s="17" t="s">
        <v>340</v>
      </c>
      <c r="D68" s="17"/>
      <c r="E68" s="33">
        <f>E69+E70+E71</f>
        <v>50018.6</v>
      </c>
      <c r="F68" s="33">
        <f>F69+F70+F71</f>
        <v>42518.6</v>
      </c>
    </row>
    <row r="69" spans="1:6" s="4" customFormat="1" ht="63.75">
      <c r="A69" s="31" t="s">
        <v>80</v>
      </c>
      <c r="B69" s="32" t="s">
        <v>32</v>
      </c>
      <c r="C69" s="17" t="s">
        <v>340</v>
      </c>
      <c r="D69" s="17" t="s">
        <v>83</v>
      </c>
      <c r="E69" s="33">
        <v>27380.6</v>
      </c>
      <c r="F69" s="33">
        <v>27380.6</v>
      </c>
    </row>
    <row r="70" spans="1:6" s="4" customFormat="1" ht="25.5">
      <c r="A70" s="35" t="s">
        <v>81</v>
      </c>
      <c r="B70" s="32" t="s">
        <v>32</v>
      </c>
      <c r="C70" s="17" t="s">
        <v>340</v>
      </c>
      <c r="D70" s="17" t="s">
        <v>84</v>
      </c>
      <c r="E70" s="34">
        <f>23133-868</f>
        <v>22265</v>
      </c>
      <c r="F70" s="34">
        <f>15633-868</f>
        <v>14765</v>
      </c>
    </row>
    <row r="71" spans="1:6" s="4" customFormat="1" ht="12.75">
      <c r="A71" s="36" t="s">
        <v>82</v>
      </c>
      <c r="B71" s="32" t="s">
        <v>32</v>
      </c>
      <c r="C71" s="17" t="s">
        <v>340</v>
      </c>
      <c r="D71" s="17" t="s">
        <v>85</v>
      </c>
      <c r="E71" s="33">
        <v>373</v>
      </c>
      <c r="F71" s="33">
        <v>373</v>
      </c>
    </row>
    <row r="72" spans="1:6" s="4" customFormat="1" ht="38.25">
      <c r="A72" s="35" t="s">
        <v>98</v>
      </c>
      <c r="B72" s="32" t="s">
        <v>32</v>
      </c>
      <c r="C72" s="17" t="s">
        <v>374</v>
      </c>
      <c r="D72" s="17"/>
      <c r="E72" s="33">
        <f>E73</f>
        <v>1412.7</v>
      </c>
      <c r="F72" s="33">
        <f>F73</f>
        <v>1412.7</v>
      </c>
    </row>
    <row r="73" spans="1:6" s="4" customFormat="1" ht="63.75">
      <c r="A73" s="31" t="s">
        <v>80</v>
      </c>
      <c r="B73" s="32" t="s">
        <v>32</v>
      </c>
      <c r="C73" s="17" t="s">
        <v>374</v>
      </c>
      <c r="D73" s="17" t="s">
        <v>83</v>
      </c>
      <c r="E73" s="34">
        <v>1412.7</v>
      </c>
      <c r="F73" s="34">
        <v>1412.7</v>
      </c>
    </row>
    <row r="74" spans="1:6" s="4" customFormat="1" ht="12.75">
      <c r="A74" s="27" t="s">
        <v>9</v>
      </c>
      <c r="B74" s="25" t="s">
        <v>33</v>
      </c>
      <c r="C74" s="28"/>
      <c r="D74" s="28"/>
      <c r="E74" s="30">
        <f aca="true" t="shared" si="3" ref="E74:F78">E75</f>
        <v>5000</v>
      </c>
      <c r="F74" s="30">
        <f t="shared" si="3"/>
        <v>5000</v>
      </c>
    </row>
    <row r="75" spans="1:6" s="4" customFormat="1" ht="63.75">
      <c r="A75" s="49" t="s">
        <v>205</v>
      </c>
      <c r="B75" s="23" t="s">
        <v>33</v>
      </c>
      <c r="C75" s="23" t="s">
        <v>375</v>
      </c>
      <c r="D75" s="23"/>
      <c r="E75" s="38">
        <f t="shared" si="3"/>
        <v>5000</v>
      </c>
      <c r="F75" s="38">
        <f t="shared" si="3"/>
        <v>5000</v>
      </c>
    </row>
    <row r="76" spans="1:6" s="4" customFormat="1" ht="63.75">
      <c r="A76" s="52" t="s">
        <v>95</v>
      </c>
      <c r="B76" s="32" t="s">
        <v>33</v>
      </c>
      <c r="C76" s="40" t="s">
        <v>376</v>
      </c>
      <c r="D76" s="40"/>
      <c r="E76" s="41">
        <f t="shared" si="3"/>
        <v>5000</v>
      </c>
      <c r="F76" s="41">
        <f t="shared" si="3"/>
        <v>5000</v>
      </c>
    </row>
    <row r="77" spans="1:6" s="4" customFormat="1" ht="51">
      <c r="A77" s="52" t="s">
        <v>327</v>
      </c>
      <c r="B77" s="32" t="s">
        <v>33</v>
      </c>
      <c r="C77" s="40" t="s">
        <v>377</v>
      </c>
      <c r="D77" s="40"/>
      <c r="E77" s="41">
        <f t="shared" si="3"/>
        <v>5000</v>
      </c>
      <c r="F77" s="41">
        <f t="shared" si="3"/>
        <v>5000</v>
      </c>
    </row>
    <row r="78" spans="1:6" s="4" customFormat="1" ht="12.75">
      <c r="A78" s="35" t="s">
        <v>96</v>
      </c>
      <c r="B78" s="32" t="s">
        <v>33</v>
      </c>
      <c r="C78" s="17" t="s">
        <v>378</v>
      </c>
      <c r="D78" s="17"/>
      <c r="E78" s="33">
        <f t="shared" si="3"/>
        <v>5000</v>
      </c>
      <c r="F78" s="33">
        <f t="shared" si="3"/>
        <v>5000</v>
      </c>
    </row>
    <row r="79" spans="1:6" s="4" customFormat="1" ht="12.75">
      <c r="A79" s="35" t="s">
        <v>82</v>
      </c>
      <c r="B79" s="32" t="s">
        <v>33</v>
      </c>
      <c r="C79" s="17" t="s">
        <v>378</v>
      </c>
      <c r="D79" s="17" t="s">
        <v>85</v>
      </c>
      <c r="E79" s="34">
        <v>5000</v>
      </c>
      <c r="F79" s="34">
        <v>5000</v>
      </c>
    </row>
    <row r="80" spans="1:6" s="4" customFormat="1" ht="12.75">
      <c r="A80" s="27" t="s">
        <v>23</v>
      </c>
      <c r="B80" s="23" t="s">
        <v>34</v>
      </c>
      <c r="C80" s="20"/>
      <c r="D80" s="20"/>
      <c r="E80" s="38">
        <f>E109+E99+E81+E92+E87</f>
        <v>60643.09999999999</v>
      </c>
      <c r="F80" s="38">
        <f>F109+F99+F81+F92+F87</f>
        <v>46591.1</v>
      </c>
    </row>
    <row r="81" spans="1:6" s="4" customFormat="1" ht="38.25">
      <c r="A81" s="37" t="s">
        <v>92</v>
      </c>
      <c r="B81" s="23" t="s">
        <v>34</v>
      </c>
      <c r="C81" s="20" t="s">
        <v>345</v>
      </c>
      <c r="D81" s="20"/>
      <c r="E81" s="38">
        <f>E82</f>
        <v>716.7</v>
      </c>
      <c r="F81" s="38">
        <f>F82</f>
        <v>716.7</v>
      </c>
    </row>
    <row r="82" spans="1:6" s="4" customFormat="1" ht="48" customHeight="1">
      <c r="A82" s="52" t="s">
        <v>90</v>
      </c>
      <c r="B82" s="32" t="s">
        <v>34</v>
      </c>
      <c r="C82" s="17" t="s">
        <v>346</v>
      </c>
      <c r="D82" s="17"/>
      <c r="E82" s="33">
        <f>E84</f>
        <v>716.7</v>
      </c>
      <c r="F82" s="33">
        <f>F84</f>
        <v>716.7</v>
      </c>
    </row>
    <row r="83" spans="1:6" s="4" customFormat="1" ht="48" customHeight="1">
      <c r="A83" s="52" t="s">
        <v>305</v>
      </c>
      <c r="B83" s="32" t="s">
        <v>34</v>
      </c>
      <c r="C83" s="17" t="s">
        <v>379</v>
      </c>
      <c r="D83" s="17"/>
      <c r="E83" s="33">
        <f>E84</f>
        <v>716.7</v>
      </c>
      <c r="F83" s="33">
        <f>F84</f>
        <v>716.7</v>
      </c>
    </row>
    <row r="84" spans="1:6" s="4" customFormat="1" ht="25.5">
      <c r="A84" s="52" t="s">
        <v>79</v>
      </c>
      <c r="B84" s="32" t="s">
        <v>34</v>
      </c>
      <c r="C84" s="17" t="s">
        <v>380</v>
      </c>
      <c r="D84" s="17"/>
      <c r="E84" s="33">
        <f>E85+E86</f>
        <v>716.7</v>
      </c>
      <c r="F84" s="33">
        <f>F85+F86</f>
        <v>716.7</v>
      </c>
    </row>
    <row r="85" spans="1:6" s="4" customFormat="1" ht="63.75">
      <c r="A85" s="35" t="s">
        <v>80</v>
      </c>
      <c r="B85" s="32" t="s">
        <v>34</v>
      </c>
      <c r="C85" s="17" t="s">
        <v>380</v>
      </c>
      <c r="D85" s="17" t="s">
        <v>83</v>
      </c>
      <c r="E85" s="34">
        <v>597.7</v>
      </c>
      <c r="F85" s="34">
        <v>597.7</v>
      </c>
    </row>
    <row r="86" spans="1:6" s="4" customFormat="1" ht="25.5">
      <c r="A86" s="35" t="s">
        <v>81</v>
      </c>
      <c r="B86" s="32" t="s">
        <v>34</v>
      </c>
      <c r="C86" s="17" t="s">
        <v>380</v>
      </c>
      <c r="D86" s="17" t="s">
        <v>84</v>
      </c>
      <c r="E86" s="33">
        <v>119</v>
      </c>
      <c r="F86" s="33">
        <v>119</v>
      </c>
    </row>
    <row r="87" spans="1:6" s="4" customFormat="1" ht="38.25">
      <c r="A87" s="58" t="s">
        <v>177</v>
      </c>
      <c r="B87" s="23" t="s">
        <v>34</v>
      </c>
      <c r="C87" s="20" t="s">
        <v>381</v>
      </c>
      <c r="D87" s="20"/>
      <c r="E87" s="38">
        <f aca="true" t="shared" si="4" ref="E87:F90">E88</f>
        <v>400</v>
      </c>
      <c r="F87" s="38">
        <f t="shared" si="4"/>
        <v>400</v>
      </c>
    </row>
    <row r="88" spans="1:6" s="4" customFormat="1" ht="38.25">
      <c r="A88" s="59" t="s">
        <v>99</v>
      </c>
      <c r="B88" s="32" t="s">
        <v>34</v>
      </c>
      <c r="C88" s="17" t="s">
        <v>382</v>
      </c>
      <c r="D88" s="17"/>
      <c r="E88" s="33">
        <f>E89</f>
        <v>400</v>
      </c>
      <c r="F88" s="33">
        <f>F89</f>
        <v>400</v>
      </c>
    </row>
    <row r="89" spans="1:6" s="4" customFormat="1" ht="38.25">
      <c r="A89" s="59" t="s">
        <v>328</v>
      </c>
      <c r="B89" s="32" t="s">
        <v>34</v>
      </c>
      <c r="C89" s="17" t="s">
        <v>383</v>
      </c>
      <c r="D89" s="17"/>
      <c r="E89" s="33">
        <f>E90</f>
        <v>400</v>
      </c>
      <c r="F89" s="33">
        <f>F90</f>
        <v>400</v>
      </c>
    </row>
    <row r="90" spans="1:6" s="4" customFormat="1" ht="38.25">
      <c r="A90" s="35" t="s">
        <v>100</v>
      </c>
      <c r="B90" s="32" t="s">
        <v>34</v>
      </c>
      <c r="C90" s="17" t="s">
        <v>384</v>
      </c>
      <c r="D90" s="17"/>
      <c r="E90" s="33">
        <f t="shared" si="4"/>
        <v>400</v>
      </c>
      <c r="F90" s="33">
        <f t="shared" si="4"/>
        <v>400</v>
      </c>
    </row>
    <row r="91" spans="1:6" s="4" customFormat="1" ht="25.5">
      <c r="A91" s="35" t="s">
        <v>81</v>
      </c>
      <c r="B91" s="32" t="s">
        <v>34</v>
      </c>
      <c r="C91" s="17" t="s">
        <v>384</v>
      </c>
      <c r="D91" s="17" t="s">
        <v>84</v>
      </c>
      <c r="E91" s="33">
        <v>400</v>
      </c>
      <c r="F91" s="33">
        <v>400</v>
      </c>
    </row>
    <row r="92" spans="1:6" s="4" customFormat="1" ht="51">
      <c r="A92" s="37" t="s">
        <v>93</v>
      </c>
      <c r="B92" s="23" t="s">
        <v>34</v>
      </c>
      <c r="C92" s="20" t="s">
        <v>349</v>
      </c>
      <c r="D92" s="57"/>
      <c r="E92" s="38">
        <f>E93</f>
        <v>6952.6</v>
      </c>
      <c r="F92" s="38">
        <f>F93</f>
        <v>6952.6</v>
      </c>
    </row>
    <row r="93" spans="1:6" s="4" customFormat="1" ht="51">
      <c r="A93" s="39" t="s">
        <v>132</v>
      </c>
      <c r="B93" s="46" t="s">
        <v>34</v>
      </c>
      <c r="C93" s="40" t="s">
        <v>350</v>
      </c>
      <c r="D93" s="40"/>
      <c r="E93" s="41">
        <f>E95</f>
        <v>6952.6</v>
      </c>
      <c r="F93" s="41">
        <f>F95</f>
        <v>6952.6</v>
      </c>
    </row>
    <row r="94" spans="1:6" s="4" customFormat="1" ht="38.25">
      <c r="A94" s="39" t="s">
        <v>305</v>
      </c>
      <c r="B94" s="46" t="s">
        <v>34</v>
      </c>
      <c r="C94" s="40" t="s">
        <v>385</v>
      </c>
      <c r="D94" s="40"/>
      <c r="E94" s="41">
        <f>E95</f>
        <v>6952.6</v>
      </c>
      <c r="F94" s="41">
        <f>F95</f>
        <v>6952.6</v>
      </c>
    </row>
    <row r="95" spans="1:6" s="4" customFormat="1" ht="25.5">
      <c r="A95" s="35" t="s">
        <v>122</v>
      </c>
      <c r="B95" s="32" t="s">
        <v>34</v>
      </c>
      <c r="C95" s="17" t="s">
        <v>386</v>
      </c>
      <c r="D95" s="17"/>
      <c r="E95" s="33">
        <f>E96+E97+E98</f>
        <v>6952.6</v>
      </c>
      <c r="F95" s="33">
        <f>F96+F97+F98</f>
        <v>6952.6</v>
      </c>
    </row>
    <row r="96" spans="1:6" s="4" customFormat="1" ht="63.75">
      <c r="A96" s="31" t="s">
        <v>80</v>
      </c>
      <c r="B96" s="32" t="s">
        <v>34</v>
      </c>
      <c r="C96" s="17" t="s">
        <v>386</v>
      </c>
      <c r="D96" s="17" t="s">
        <v>83</v>
      </c>
      <c r="E96" s="34">
        <v>5835.6</v>
      </c>
      <c r="F96" s="34">
        <v>5835.6</v>
      </c>
    </row>
    <row r="97" spans="1:6" s="4" customFormat="1" ht="25.5">
      <c r="A97" s="35" t="s">
        <v>81</v>
      </c>
      <c r="B97" s="32" t="s">
        <v>34</v>
      </c>
      <c r="C97" s="17" t="s">
        <v>386</v>
      </c>
      <c r="D97" s="17" t="s">
        <v>84</v>
      </c>
      <c r="E97" s="34">
        <v>1083</v>
      </c>
      <c r="F97" s="34">
        <v>1083</v>
      </c>
    </row>
    <row r="98" spans="1:6" s="4" customFormat="1" ht="12.75">
      <c r="A98" s="36" t="s">
        <v>82</v>
      </c>
      <c r="B98" s="32" t="s">
        <v>34</v>
      </c>
      <c r="C98" s="17" t="s">
        <v>386</v>
      </c>
      <c r="D98" s="17" t="s">
        <v>85</v>
      </c>
      <c r="E98" s="34">
        <v>34</v>
      </c>
      <c r="F98" s="34">
        <v>34</v>
      </c>
    </row>
    <row r="99" spans="1:8" s="4" customFormat="1" ht="38.25">
      <c r="A99" s="37" t="s">
        <v>197</v>
      </c>
      <c r="B99" s="23" t="s">
        <v>34</v>
      </c>
      <c r="C99" s="20" t="s">
        <v>354</v>
      </c>
      <c r="D99" s="20"/>
      <c r="E99" s="38">
        <f>E100</f>
        <v>7338.1</v>
      </c>
      <c r="F99" s="38">
        <f>F100</f>
        <v>7338.1</v>
      </c>
      <c r="G99" s="5"/>
      <c r="H99" s="5"/>
    </row>
    <row r="100" spans="1:6" s="4" customFormat="1" ht="50.25" customHeight="1">
      <c r="A100" s="52" t="s">
        <v>179</v>
      </c>
      <c r="B100" s="46" t="s">
        <v>34</v>
      </c>
      <c r="C100" s="40" t="s">
        <v>387</v>
      </c>
      <c r="D100" s="40"/>
      <c r="E100" s="41">
        <f>E106+E102</f>
        <v>7338.1</v>
      </c>
      <c r="F100" s="41">
        <f>F106+F102</f>
        <v>7338.1</v>
      </c>
    </row>
    <row r="101" spans="1:6" s="4" customFormat="1" ht="38.25">
      <c r="A101" s="52" t="s">
        <v>250</v>
      </c>
      <c r="B101" s="46" t="s">
        <v>34</v>
      </c>
      <c r="C101" s="40" t="s">
        <v>388</v>
      </c>
      <c r="D101" s="40"/>
      <c r="E101" s="41">
        <f>E102</f>
        <v>2175.8</v>
      </c>
      <c r="F101" s="41">
        <f>F102</f>
        <v>2175.8</v>
      </c>
    </row>
    <row r="102" spans="1:6" s="4" customFormat="1" ht="36.75" customHeight="1">
      <c r="A102" s="35" t="s">
        <v>102</v>
      </c>
      <c r="B102" s="32" t="s">
        <v>34</v>
      </c>
      <c r="C102" s="17" t="s">
        <v>389</v>
      </c>
      <c r="D102" s="17"/>
      <c r="E102" s="33">
        <f>E103+E104</f>
        <v>2175.8</v>
      </c>
      <c r="F102" s="33">
        <f>F103+F104</f>
        <v>2175.8</v>
      </c>
    </row>
    <row r="103" spans="1:6" s="4" customFormat="1" ht="60" customHeight="1">
      <c r="A103" s="31" t="s">
        <v>80</v>
      </c>
      <c r="B103" s="32" t="s">
        <v>34</v>
      </c>
      <c r="C103" s="17" t="s">
        <v>389</v>
      </c>
      <c r="D103" s="17" t="s">
        <v>83</v>
      </c>
      <c r="E103" s="33">
        <v>1850</v>
      </c>
      <c r="F103" s="33">
        <v>1850</v>
      </c>
    </row>
    <row r="104" spans="1:6" s="4" customFormat="1" ht="25.5">
      <c r="A104" s="35" t="s">
        <v>81</v>
      </c>
      <c r="B104" s="32" t="s">
        <v>34</v>
      </c>
      <c r="C104" s="17" t="s">
        <v>389</v>
      </c>
      <c r="D104" s="17" t="s">
        <v>84</v>
      </c>
      <c r="E104" s="33">
        <v>325.8</v>
      </c>
      <c r="F104" s="33">
        <v>325.8</v>
      </c>
    </row>
    <row r="105" spans="1:6" s="4" customFormat="1" ht="25.5">
      <c r="A105" s="52" t="s">
        <v>251</v>
      </c>
      <c r="B105" s="46" t="s">
        <v>34</v>
      </c>
      <c r="C105" s="40" t="s">
        <v>390</v>
      </c>
      <c r="D105" s="17"/>
      <c r="E105" s="33">
        <f>E106</f>
        <v>5162.3</v>
      </c>
      <c r="F105" s="33">
        <f>F106</f>
        <v>5162.3</v>
      </c>
    </row>
    <row r="106" spans="1:6" s="4" customFormat="1" ht="25.5">
      <c r="A106" s="35" t="s">
        <v>101</v>
      </c>
      <c r="B106" s="32" t="s">
        <v>34</v>
      </c>
      <c r="C106" s="17" t="s">
        <v>391</v>
      </c>
      <c r="D106" s="17"/>
      <c r="E106" s="33">
        <f>E107+E108</f>
        <v>5162.3</v>
      </c>
      <c r="F106" s="33">
        <f>F107+F108</f>
        <v>5162.3</v>
      </c>
    </row>
    <row r="107" spans="1:6" s="4" customFormat="1" ht="63.75">
      <c r="A107" s="31" t="s">
        <v>80</v>
      </c>
      <c r="B107" s="32" t="s">
        <v>34</v>
      </c>
      <c r="C107" s="17" t="s">
        <v>391</v>
      </c>
      <c r="D107" s="17" t="s">
        <v>83</v>
      </c>
      <c r="E107" s="33">
        <v>1796.4</v>
      </c>
      <c r="F107" s="33">
        <v>1796.4</v>
      </c>
    </row>
    <row r="108" spans="1:6" s="4" customFormat="1" ht="25.5">
      <c r="A108" s="35" t="s">
        <v>81</v>
      </c>
      <c r="B108" s="32" t="s">
        <v>34</v>
      </c>
      <c r="C108" s="17" t="s">
        <v>391</v>
      </c>
      <c r="D108" s="17" t="s">
        <v>84</v>
      </c>
      <c r="E108" s="33">
        <v>3365.9</v>
      </c>
      <c r="F108" s="33">
        <v>3365.9</v>
      </c>
    </row>
    <row r="109" spans="1:6" s="4" customFormat="1" ht="18.75" customHeight="1">
      <c r="A109" s="27" t="s">
        <v>86</v>
      </c>
      <c r="B109" s="25" t="s">
        <v>34</v>
      </c>
      <c r="C109" s="17"/>
      <c r="D109" s="23"/>
      <c r="E109" s="30">
        <f>E110</f>
        <v>45235.7</v>
      </c>
      <c r="F109" s="30">
        <f>F110</f>
        <v>31183.7</v>
      </c>
    </row>
    <row r="110" spans="1:6" s="4" customFormat="1" ht="25.5">
      <c r="A110" s="36" t="s">
        <v>79</v>
      </c>
      <c r="B110" s="32" t="s">
        <v>34</v>
      </c>
      <c r="C110" s="32" t="s">
        <v>339</v>
      </c>
      <c r="D110" s="17"/>
      <c r="E110" s="33">
        <f>E111+E115+E119+E122+E117</f>
        <v>45235.7</v>
      </c>
      <c r="F110" s="33">
        <f>F111+F115+F119+F122+F117</f>
        <v>31183.7</v>
      </c>
    </row>
    <row r="111" spans="1:6" s="4" customFormat="1" ht="25.5">
      <c r="A111" s="36" t="s">
        <v>79</v>
      </c>
      <c r="B111" s="32" t="s">
        <v>34</v>
      </c>
      <c r="C111" s="32" t="s">
        <v>392</v>
      </c>
      <c r="D111" s="17"/>
      <c r="E111" s="33">
        <f>E112+E113+E114</f>
        <v>28209.9</v>
      </c>
      <c r="F111" s="33">
        <f>F112+F113+F114</f>
        <v>28209.9</v>
      </c>
    </row>
    <row r="112" spans="1:6" s="4" customFormat="1" ht="63.75">
      <c r="A112" s="31" t="s">
        <v>80</v>
      </c>
      <c r="B112" s="32" t="s">
        <v>34</v>
      </c>
      <c r="C112" s="17" t="s">
        <v>392</v>
      </c>
      <c r="D112" s="17" t="s">
        <v>83</v>
      </c>
      <c r="E112" s="33">
        <v>19793.9</v>
      </c>
      <c r="F112" s="33">
        <v>19793.9</v>
      </c>
    </row>
    <row r="113" spans="1:6" s="4" customFormat="1" ht="25.5">
      <c r="A113" s="35" t="s">
        <v>81</v>
      </c>
      <c r="B113" s="32" t="s">
        <v>34</v>
      </c>
      <c r="C113" s="17" t="s">
        <v>392</v>
      </c>
      <c r="D113" s="17" t="s">
        <v>84</v>
      </c>
      <c r="E113" s="33">
        <v>8289</v>
      </c>
      <c r="F113" s="33">
        <v>8289</v>
      </c>
    </row>
    <row r="114" spans="1:6" s="4" customFormat="1" ht="12.75">
      <c r="A114" s="36" t="s">
        <v>82</v>
      </c>
      <c r="B114" s="32" t="s">
        <v>34</v>
      </c>
      <c r="C114" s="17" t="s">
        <v>392</v>
      </c>
      <c r="D114" s="17" t="s">
        <v>85</v>
      </c>
      <c r="E114" s="33">
        <v>127</v>
      </c>
      <c r="F114" s="33">
        <v>127</v>
      </c>
    </row>
    <row r="115" spans="1:6" s="4" customFormat="1" ht="38.25">
      <c r="A115" s="35" t="s">
        <v>100</v>
      </c>
      <c r="B115" s="32" t="s">
        <v>34</v>
      </c>
      <c r="C115" s="17" t="s">
        <v>393</v>
      </c>
      <c r="D115" s="17"/>
      <c r="E115" s="33">
        <f>E116</f>
        <v>1700</v>
      </c>
      <c r="F115" s="33">
        <f>F116</f>
        <v>1700</v>
      </c>
    </row>
    <row r="116" spans="1:6" s="4" customFormat="1" ht="25.5">
      <c r="A116" s="35" t="s">
        <v>81</v>
      </c>
      <c r="B116" s="32" t="s">
        <v>34</v>
      </c>
      <c r="C116" s="17" t="s">
        <v>393</v>
      </c>
      <c r="D116" s="17" t="s">
        <v>84</v>
      </c>
      <c r="E116" s="34">
        <v>1700</v>
      </c>
      <c r="F116" s="34">
        <v>1700</v>
      </c>
    </row>
    <row r="117" spans="1:6" s="4" customFormat="1" ht="12.75">
      <c r="A117" s="35" t="s">
        <v>104</v>
      </c>
      <c r="B117" s="32" t="s">
        <v>34</v>
      </c>
      <c r="C117" s="17" t="s">
        <v>394</v>
      </c>
      <c r="D117" s="17"/>
      <c r="E117" s="33">
        <f>E118</f>
        <v>10750</v>
      </c>
      <c r="F117" s="33">
        <f>F118</f>
        <v>750</v>
      </c>
    </row>
    <row r="118" spans="1:6" s="4" customFormat="1" ht="25.5">
      <c r="A118" s="35" t="s">
        <v>81</v>
      </c>
      <c r="B118" s="32" t="s">
        <v>34</v>
      </c>
      <c r="C118" s="17" t="s">
        <v>394</v>
      </c>
      <c r="D118" s="17" t="s">
        <v>84</v>
      </c>
      <c r="E118" s="34">
        <v>10750</v>
      </c>
      <c r="F118" s="34">
        <v>750</v>
      </c>
    </row>
    <row r="119" spans="1:6" s="4" customFormat="1" ht="25.5">
      <c r="A119" s="35" t="s">
        <v>103</v>
      </c>
      <c r="B119" s="32" t="s">
        <v>34</v>
      </c>
      <c r="C119" s="17" t="s">
        <v>395</v>
      </c>
      <c r="D119" s="17"/>
      <c r="E119" s="33">
        <f>E120+E121</f>
        <v>458.79999999999995</v>
      </c>
      <c r="F119" s="33">
        <f>F120+F121</f>
        <v>458.79999999999995</v>
      </c>
    </row>
    <row r="120" spans="1:6" s="4" customFormat="1" ht="63.75">
      <c r="A120" s="31" t="s">
        <v>80</v>
      </c>
      <c r="B120" s="32" t="s">
        <v>34</v>
      </c>
      <c r="C120" s="17" t="s">
        <v>395</v>
      </c>
      <c r="D120" s="17" t="s">
        <v>83</v>
      </c>
      <c r="E120" s="33">
        <v>312.4</v>
      </c>
      <c r="F120" s="33">
        <v>312.4</v>
      </c>
    </row>
    <row r="121" spans="1:6" s="4" customFormat="1" ht="25.5">
      <c r="A121" s="35" t="s">
        <v>81</v>
      </c>
      <c r="B121" s="32" t="s">
        <v>34</v>
      </c>
      <c r="C121" s="17" t="s">
        <v>395</v>
      </c>
      <c r="D121" s="17" t="s">
        <v>84</v>
      </c>
      <c r="E121" s="33">
        <v>146.4</v>
      </c>
      <c r="F121" s="33">
        <v>146.4</v>
      </c>
    </row>
    <row r="122" spans="1:6" s="4" customFormat="1" ht="12.75">
      <c r="A122" s="35" t="s">
        <v>227</v>
      </c>
      <c r="B122" s="32" t="s">
        <v>34</v>
      </c>
      <c r="C122" s="17" t="s">
        <v>396</v>
      </c>
      <c r="D122" s="17"/>
      <c r="E122" s="33">
        <f>E123</f>
        <v>4117</v>
      </c>
      <c r="F122" s="33">
        <f>F123</f>
        <v>65</v>
      </c>
    </row>
    <row r="123" spans="1:6" s="4" customFormat="1" ht="12.75">
      <c r="A123" s="36" t="s">
        <v>82</v>
      </c>
      <c r="B123" s="32" t="s">
        <v>34</v>
      </c>
      <c r="C123" s="17" t="s">
        <v>396</v>
      </c>
      <c r="D123" s="17" t="s">
        <v>85</v>
      </c>
      <c r="E123" s="34">
        <v>4117</v>
      </c>
      <c r="F123" s="34">
        <v>65</v>
      </c>
    </row>
    <row r="124" spans="1:6" s="1" customFormat="1" ht="25.5">
      <c r="A124" s="22" t="s">
        <v>11</v>
      </c>
      <c r="B124" s="23" t="s">
        <v>64</v>
      </c>
      <c r="C124" s="17"/>
      <c r="D124" s="23"/>
      <c r="E124" s="38">
        <f>E125</f>
        <v>22997.1</v>
      </c>
      <c r="F124" s="38">
        <f>F125</f>
        <v>27497.1</v>
      </c>
    </row>
    <row r="125" spans="1:6" s="1" customFormat="1" ht="63.75">
      <c r="A125" s="49" t="s">
        <v>205</v>
      </c>
      <c r="B125" s="23" t="s">
        <v>65</v>
      </c>
      <c r="C125" s="23" t="s">
        <v>375</v>
      </c>
      <c r="D125" s="23"/>
      <c r="E125" s="38">
        <f>E126</f>
        <v>22997.1</v>
      </c>
      <c r="F125" s="38">
        <f>F126</f>
        <v>27497.1</v>
      </c>
    </row>
    <row r="126" spans="1:6" s="1" customFormat="1" ht="63.75">
      <c r="A126" s="52" t="s">
        <v>95</v>
      </c>
      <c r="B126" s="46" t="s">
        <v>65</v>
      </c>
      <c r="C126" s="40" t="s">
        <v>376</v>
      </c>
      <c r="D126" s="23"/>
      <c r="E126" s="41">
        <f>E127+E130+E134</f>
        <v>22997.1</v>
      </c>
      <c r="F126" s="41">
        <f>F127+F130+F134</f>
        <v>27497.1</v>
      </c>
    </row>
    <row r="127" spans="1:6" s="1" customFormat="1" ht="51">
      <c r="A127" s="52" t="s">
        <v>329</v>
      </c>
      <c r="B127" s="46" t="s">
        <v>65</v>
      </c>
      <c r="C127" s="40" t="s">
        <v>397</v>
      </c>
      <c r="D127" s="23"/>
      <c r="E127" s="41">
        <f>E128</f>
        <v>22156.1</v>
      </c>
      <c r="F127" s="41">
        <f>F128</f>
        <v>26656.1</v>
      </c>
    </row>
    <row r="128" spans="1:6" s="1" customFormat="1" ht="12.75">
      <c r="A128" s="35" t="s">
        <v>97</v>
      </c>
      <c r="B128" s="32" t="s">
        <v>65</v>
      </c>
      <c r="C128" s="17" t="s">
        <v>398</v>
      </c>
      <c r="D128" s="17"/>
      <c r="E128" s="33">
        <f>E129</f>
        <v>22156.1</v>
      </c>
      <c r="F128" s="33">
        <f>F129</f>
        <v>26656.1</v>
      </c>
    </row>
    <row r="129" spans="1:6" s="1" customFormat="1" ht="51">
      <c r="A129" s="35" t="s">
        <v>105</v>
      </c>
      <c r="B129" s="32" t="s">
        <v>65</v>
      </c>
      <c r="C129" s="17" t="s">
        <v>398</v>
      </c>
      <c r="D129" s="17" t="s">
        <v>106</v>
      </c>
      <c r="E129" s="34">
        <v>22156.1</v>
      </c>
      <c r="F129" s="34">
        <v>26656.1</v>
      </c>
    </row>
    <row r="130" spans="1:6" s="1" customFormat="1" ht="51">
      <c r="A130" s="52" t="s">
        <v>180</v>
      </c>
      <c r="B130" s="46" t="s">
        <v>65</v>
      </c>
      <c r="C130" s="40" t="s">
        <v>399</v>
      </c>
      <c r="D130" s="40"/>
      <c r="E130" s="41">
        <f>E132</f>
        <v>217</v>
      </c>
      <c r="F130" s="41">
        <f>F132</f>
        <v>217</v>
      </c>
    </row>
    <row r="131" spans="1:6" s="1" customFormat="1" ht="76.5">
      <c r="A131" s="52" t="s">
        <v>306</v>
      </c>
      <c r="B131" s="46" t="s">
        <v>65</v>
      </c>
      <c r="C131" s="40" t="s">
        <v>400</v>
      </c>
      <c r="D131" s="40"/>
      <c r="E131" s="41">
        <f>E132</f>
        <v>217</v>
      </c>
      <c r="F131" s="41">
        <f>F132</f>
        <v>217</v>
      </c>
    </row>
    <row r="132" spans="1:6" s="1" customFormat="1" ht="12.75">
      <c r="A132" s="35" t="s">
        <v>97</v>
      </c>
      <c r="B132" s="32" t="s">
        <v>65</v>
      </c>
      <c r="C132" s="17" t="s">
        <v>401</v>
      </c>
      <c r="D132" s="17"/>
      <c r="E132" s="33">
        <f>E133</f>
        <v>217</v>
      </c>
      <c r="F132" s="33">
        <f>F133</f>
        <v>217</v>
      </c>
    </row>
    <row r="133" spans="1:6" s="1" customFormat="1" ht="51">
      <c r="A133" s="35" t="s">
        <v>105</v>
      </c>
      <c r="B133" s="32" t="s">
        <v>65</v>
      </c>
      <c r="C133" s="17" t="s">
        <v>401</v>
      </c>
      <c r="D133" s="17" t="s">
        <v>106</v>
      </c>
      <c r="E133" s="33">
        <v>217</v>
      </c>
      <c r="F133" s="33">
        <v>217</v>
      </c>
    </row>
    <row r="134" spans="1:6" s="1" customFormat="1" ht="85.5" customHeight="1">
      <c r="A134" s="52" t="s">
        <v>181</v>
      </c>
      <c r="B134" s="46" t="s">
        <v>65</v>
      </c>
      <c r="C134" s="40" t="s">
        <v>402</v>
      </c>
      <c r="D134" s="40"/>
      <c r="E134" s="41">
        <f>E136</f>
        <v>624</v>
      </c>
      <c r="F134" s="41">
        <f>F136</f>
        <v>624</v>
      </c>
    </row>
    <row r="135" spans="1:6" s="1" customFormat="1" ht="51">
      <c r="A135" s="52" t="s">
        <v>307</v>
      </c>
      <c r="B135" s="46" t="s">
        <v>65</v>
      </c>
      <c r="C135" s="40" t="s">
        <v>403</v>
      </c>
      <c r="D135" s="40"/>
      <c r="E135" s="41">
        <f>E136</f>
        <v>624</v>
      </c>
      <c r="F135" s="41">
        <f>F136</f>
        <v>624</v>
      </c>
    </row>
    <row r="136" spans="1:6" s="1" customFormat="1" ht="12.75">
      <c r="A136" s="35" t="s">
        <v>97</v>
      </c>
      <c r="B136" s="32" t="s">
        <v>65</v>
      </c>
      <c r="C136" s="17" t="s">
        <v>404</v>
      </c>
      <c r="D136" s="17"/>
      <c r="E136" s="33">
        <f>E137</f>
        <v>624</v>
      </c>
      <c r="F136" s="33">
        <f>F137</f>
        <v>624</v>
      </c>
    </row>
    <row r="137" spans="1:6" s="1" customFormat="1" ht="51">
      <c r="A137" s="35" t="s">
        <v>105</v>
      </c>
      <c r="B137" s="32" t="s">
        <v>65</v>
      </c>
      <c r="C137" s="17" t="s">
        <v>404</v>
      </c>
      <c r="D137" s="17" t="s">
        <v>106</v>
      </c>
      <c r="E137" s="33">
        <v>624</v>
      </c>
      <c r="F137" s="33">
        <v>624</v>
      </c>
    </row>
    <row r="138" spans="1:6" s="1" customFormat="1" ht="12.75">
      <c r="A138" s="22" t="s">
        <v>12</v>
      </c>
      <c r="B138" s="23" t="s">
        <v>37</v>
      </c>
      <c r="C138" s="17"/>
      <c r="D138" s="23"/>
      <c r="E138" s="21">
        <f>E139+E143+E152+E164</f>
        <v>156194.7</v>
      </c>
      <c r="F138" s="21">
        <f>F139+F143+F152+F164</f>
        <v>156478</v>
      </c>
    </row>
    <row r="139" spans="1:6" s="1" customFormat="1" ht="12.75">
      <c r="A139" s="24" t="s">
        <v>109</v>
      </c>
      <c r="B139" s="25" t="s">
        <v>107</v>
      </c>
      <c r="C139" s="23"/>
      <c r="D139" s="25"/>
      <c r="E139" s="30">
        <f aca="true" t="shared" si="5" ref="E139:F141">E140</f>
        <v>1349.2</v>
      </c>
      <c r="F139" s="30">
        <f t="shared" si="5"/>
        <v>1349.2</v>
      </c>
    </row>
    <row r="140" spans="1:6" s="1" customFormat="1" ht="12.75">
      <c r="A140" s="37" t="s">
        <v>86</v>
      </c>
      <c r="B140" s="23" t="s">
        <v>107</v>
      </c>
      <c r="C140" s="20" t="s">
        <v>339</v>
      </c>
      <c r="D140" s="57"/>
      <c r="E140" s="38">
        <f t="shared" si="5"/>
        <v>1349.2</v>
      </c>
      <c r="F140" s="38">
        <f t="shared" si="5"/>
        <v>1349.2</v>
      </c>
    </row>
    <row r="141" spans="1:6" s="1" customFormat="1" ht="38.25">
      <c r="A141" s="42" t="s">
        <v>110</v>
      </c>
      <c r="B141" s="32" t="s">
        <v>107</v>
      </c>
      <c r="C141" s="17" t="s">
        <v>405</v>
      </c>
      <c r="D141" s="17"/>
      <c r="E141" s="33">
        <f t="shared" si="5"/>
        <v>1349.2</v>
      </c>
      <c r="F141" s="33">
        <f t="shared" si="5"/>
        <v>1349.2</v>
      </c>
    </row>
    <row r="142" spans="1:6" s="1" customFormat="1" ht="25.5">
      <c r="A142" s="35" t="s">
        <v>81</v>
      </c>
      <c r="B142" s="32" t="s">
        <v>107</v>
      </c>
      <c r="C142" s="17" t="s">
        <v>405</v>
      </c>
      <c r="D142" s="17" t="s">
        <v>84</v>
      </c>
      <c r="E142" s="34">
        <v>1349.2</v>
      </c>
      <c r="F142" s="34">
        <v>1349.2</v>
      </c>
    </row>
    <row r="143" spans="1:6" s="1" customFormat="1" ht="12.75">
      <c r="A143" s="24" t="s">
        <v>111</v>
      </c>
      <c r="B143" s="25" t="s">
        <v>112</v>
      </c>
      <c r="C143" s="17"/>
      <c r="D143" s="25"/>
      <c r="E143" s="30">
        <f>E144</f>
        <v>67000</v>
      </c>
      <c r="F143" s="30">
        <f>F144</f>
        <v>67000</v>
      </c>
    </row>
    <row r="144" spans="1:6" s="1" customFormat="1" ht="38.25">
      <c r="A144" s="37" t="s">
        <v>92</v>
      </c>
      <c r="B144" s="20" t="s">
        <v>112</v>
      </c>
      <c r="C144" s="25" t="s">
        <v>345</v>
      </c>
      <c r="D144" s="57"/>
      <c r="E144" s="38">
        <f>E145</f>
        <v>67000</v>
      </c>
      <c r="F144" s="38">
        <f>F145</f>
        <v>67000</v>
      </c>
    </row>
    <row r="145" spans="1:6" ht="51">
      <c r="A145" s="52" t="s">
        <v>108</v>
      </c>
      <c r="B145" s="40" t="s">
        <v>112</v>
      </c>
      <c r="C145" s="50" t="s">
        <v>406</v>
      </c>
      <c r="D145" s="40"/>
      <c r="E145" s="41">
        <f>E150+E147</f>
        <v>67000</v>
      </c>
      <c r="F145" s="41">
        <f>F150+F147</f>
        <v>67000</v>
      </c>
    </row>
    <row r="146" spans="1:6" ht="25.5">
      <c r="A146" s="52" t="s">
        <v>308</v>
      </c>
      <c r="B146" s="40" t="s">
        <v>112</v>
      </c>
      <c r="C146" s="50" t="s">
        <v>407</v>
      </c>
      <c r="D146" s="40"/>
      <c r="E146" s="41">
        <f>E147</f>
        <v>2000</v>
      </c>
      <c r="F146" s="41">
        <f>F147</f>
        <v>2000</v>
      </c>
    </row>
    <row r="147" spans="1:6" ht="25.5">
      <c r="A147" s="35" t="s">
        <v>182</v>
      </c>
      <c r="B147" s="17" t="s">
        <v>112</v>
      </c>
      <c r="C147" s="48" t="s">
        <v>408</v>
      </c>
      <c r="D147" s="17"/>
      <c r="E147" s="33">
        <f>E148</f>
        <v>2000</v>
      </c>
      <c r="F147" s="33">
        <f>F148</f>
        <v>2000</v>
      </c>
    </row>
    <row r="148" spans="1:6" ht="12.75">
      <c r="A148" s="35" t="s">
        <v>82</v>
      </c>
      <c r="B148" s="17" t="s">
        <v>112</v>
      </c>
      <c r="C148" s="48" t="s">
        <v>408</v>
      </c>
      <c r="D148" s="17" t="s">
        <v>85</v>
      </c>
      <c r="E148" s="34">
        <v>2000</v>
      </c>
      <c r="F148" s="34">
        <v>2000</v>
      </c>
    </row>
    <row r="149" spans="1:6" ht="25.5">
      <c r="A149" s="35" t="s">
        <v>309</v>
      </c>
      <c r="B149" s="17" t="s">
        <v>112</v>
      </c>
      <c r="C149" s="48" t="s">
        <v>409</v>
      </c>
      <c r="D149" s="17"/>
      <c r="E149" s="34">
        <f>E150</f>
        <v>65000</v>
      </c>
      <c r="F149" s="34">
        <f>F150</f>
        <v>65000</v>
      </c>
    </row>
    <row r="150" spans="1:6" ht="12.75">
      <c r="A150" s="35" t="s">
        <v>113</v>
      </c>
      <c r="B150" s="17" t="s">
        <v>112</v>
      </c>
      <c r="C150" s="48" t="s">
        <v>410</v>
      </c>
      <c r="D150" s="17"/>
      <c r="E150" s="33">
        <f>E151</f>
        <v>65000</v>
      </c>
      <c r="F150" s="33">
        <f>F151</f>
        <v>65000</v>
      </c>
    </row>
    <row r="151" spans="1:6" ht="12.75">
      <c r="A151" s="35" t="s">
        <v>82</v>
      </c>
      <c r="B151" s="17" t="s">
        <v>112</v>
      </c>
      <c r="C151" s="48" t="s">
        <v>410</v>
      </c>
      <c r="D151" s="17" t="s">
        <v>85</v>
      </c>
      <c r="E151" s="33">
        <v>65000</v>
      </c>
      <c r="F151" s="33">
        <v>65000</v>
      </c>
    </row>
    <row r="152" spans="1:6" ht="31.5" customHeight="1">
      <c r="A152" s="24" t="s">
        <v>114</v>
      </c>
      <c r="B152" s="25" t="s">
        <v>115</v>
      </c>
      <c r="C152" s="48"/>
      <c r="D152" s="25"/>
      <c r="E152" s="30">
        <f>E153</f>
        <v>78686</v>
      </c>
      <c r="F152" s="30">
        <f>F153</f>
        <v>78912</v>
      </c>
    </row>
    <row r="153" spans="1:6" ht="38.25">
      <c r="A153" s="37" t="s">
        <v>92</v>
      </c>
      <c r="B153" s="20" t="s">
        <v>115</v>
      </c>
      <c r="C153" s="20" t="s">
        <v>345</v>
      </c>
      <c r="D153" s="25"/>
      <c r="E153" s="30">
        <f>E154</f>
        <v>78686</v>
      </c>
      <c r="F153" s="30">
        <f>F154</f>
        <v>78912</v>
      </c>
    </row>
    <row r="154" spans="1:6" s="1" customFormat="1" ht="38.25">
      <c r="A154" s="52" t="s">
        <v>116</v>
      </c>
      <c r="B154" s="40" t="s">
        <v>115</v>
      </c>
      <c r="C154" s="50" t="s">
        <v>411</v>
      </c>
      <c r="D154" s="40"/>
      <c r="E154" s="41">
        <f>E155+E162</f>
        <v>78686</v>
      </c>
      <c r="F154" s="41">
        <f>F155+F162</f>
        <v>78912</v>
      </c>
    </row>
    <row r="155" spans="1:6" s="1" customFormat="1" ht="12.75">
      <c r="A155" s="52" t="s">
        <v>310</v>
      </c>
      <c r="B155" s="40" t="s">
        <v>115</v>
      </c>
      <c r="C155" s="50" t="s">
        <v>412</v>
      </c>
      <c r="D155" s="40"/>
      <c r="E155" s="41">
        <f>E156+E158</f>
        <v>50933</v>
      </c>
      <c r="F155" s="41">
        <f>F156+F158</f>
        <v>49533</v>
      </c>
    </row>
    <row r="156" spans="1:6" ht="12.75">
      <c r="A156" s="35" t="s">
        <v>117</v>
      </c>
      <c r="B156" s="17" t="s">
        <v>115</v>
      </c>
      <c r="C156" s="48" t="s">
        <v>413</v>
      </c>
      <c r="D156" s="17"/>
      <c r="E156" s="33">
        <f>E157</f>
        <v>47801.5</v>
      </c>
      <c r="F156" s="33">
        <f>F157</f>
        <v>47751.2</v>
      </c>
    </row>
    <row r="157" spans="1:6" s="1" customFormat="1" ht="25.5">
      <c r="A157" s="35" t="s">
        <v>81</v>
      </c>
      <c r="B157" s="17" t="s">
        <v>115</v>
      </c>
      <c r="C157" s="48" t="s">
        <v>413</v>
      </c>
      <c r="D157" s="17" t="s">
        <v>84</v>
      </c>
      <c r="E157" s="34">
        <f>48659-E160</f>
        <v>47801.5</v>
      </c>
      <c r="F157" s="34">
        <f>48659-F160</f>
        <v>47751.2</v>
      </c>
    </row>
    <row r="158" spans="1:6" s="1" customFormat="1" ht="51">
      <c r="A158" s="35" t="s">
        <v>637</v>
      </c>
      <c r="B158" s="17" t="s">
        <v>115</v>
      </c>
      <c r="C158" s="48" t="s">
        <v>638</v>
      </c>
      <c r="D158" s="17"/>
      <c r="E158" s="34">
        <f>E159+E160</f>
        <v>3131.5</v>
      </c>
      <c r="F158" s="34">
        <f>F159+F160</f>
        <v>1781.8</v>
      </c>
    </row>
    <row r="159" spans="1:6" ht="12.75">
      <c r="A159" s="35" t="s">
        <v>118</v>
      </c>
      <c r="B159" s="17" t="s">
        <v>115</v>
      </c>
      <c r="C159" s="48" t="s">
        <v>638</v>
      </c>
      <c r="D159" s="17" t="s">
        <v>119</v>
      </c>
      <c r="E159" s="34">
        <v>2274</v>
      </c>
      <c r="F159" s="34">
        <v>874</v>
      </c>
    </row>
    <row r="160" spans="1:6" ht="25.5">
      <c r="A160" s="35" t="s">
        <v>81</v>
      </c>
      <c r="B160" s="17" t="s">
        <v>115</v>
      </c>
      <c r="C160" s="48" t="s">
        <v>638</v>
      </c>
      <c r="D160" s="17" t="s">
        <v>84</v>
      </c>
      <c r="E160" s="34">
        <v>857.5</v>
      </c>
      <c r="F160" s="34">
        <v>907.8</v>
      </c>
    </row>
    <row r="161" spans="1:6" ht="51">
      <c r="A161" s="35" t="s">
        <v>311</v>
      </c>
      <c r="B161" s="17" t="s">
        <v>115</v>
      </c>
      <c r="C161" s="48" t="s">
        <v>414</v>
      </c>
      <c r="D161" s="17"/>
      <c r="E161" s="34">
        <f>E162</f>
        <v>27753</v>
      </c>
      <c r="F161" s="34">
        <f>F162</f>
        <v>29379</v>
      </c>
    </row>
    <row r="162" spans="1:6" ht="12.75">
      <c r="A162" s="35" t="s">
        <v>117</v>
      </c>
      <c r="B162" s="17" t="s">
        <v>115</v>
      </c>
      <c r="C162" s="48" t="s">
        <v>415</v>
      </c>
      <c r="D162" s="17"/>
      <c r="E162" s="33">
        <f>E163</f>
        <v>27753</v>
      </c>
      <c r="F162" s="33">
        <f>F163</f>
        <v>29379</v>
      </c>
    </row>
    <row r="163" spans="1:6" ht="25.5">
      <c r="A163" s="35" t="s">
        <v>81</v>
      </c>
      <c r="B163" s="17" t="s">
        <v>115</v>
      </c>
      <c r="C163" s="48" t="s">
        <v>415</v>
      </c>
      <c r="D163" s="17" t="s">
        <v>84</v>
      </c>
      <c r="E163" s="34">
        <v>27753</v>
      </c>
      <c r="F163" s="34">
        <v>29379</v>
      </c>
    </row>
    <row r="164" spans="1:6" ht="25.5">
      <c r="A164" s="24" t="s">
        <v>120</v>
      </c>
      <c r="B164" s="25" t="s">
        <v>121</v>
      </c>
      <c r="C164" s="48"/>
      <c r="D164" s="25"/>
      <c r="E164" s="30">
        <f>E175+E165</f>
        <v>9159.5</v>
      </c>
      <c r="F164" s="30">
        <f>F175+F165</f>
        <v>9216.8</v>
      </c>
    </row>
    <row r="165" spans="1:6" ht="51">
      <c r="A165" s="37" t="s">
        <v>206</v>
      </c>
      <c r="B165" s="20" t="s">
        <v>121</v>
      </c>
      <c r="C165" s="20" t="s">
        <v>416</v>
      </c>
      <c r="D165" s="20"/>
      <c r="E165" s="38">
        <f>E166+E169+E172</f>
        <v>7300</v>
      </c>
      <c r="F165" s="38">
        <f>F166+F169+F172</f>
        <v>7300</v>
      </c>
    </row>
    <row r="166" spans="1:6" ht="51">
      <c r="A166" s="35" t="s">
        <v>330</v>
      </c>
      <c r="B166" s="17" t="s">
        <v>121</v>
      </c>
      <c r="C166" s="17" t="s">
        <v>417</v>
      </c>
      <c r="D166" s="17"/>
      <c r="E166" s="33">
        <f>E167</f>
        <v>300</v>
      </c>
      <c r="F166" s="33">
        <f>F167</f>
        <v>300</v>
      </c>
    </row>
    <row r="167" spans="1:6" s="1" customFormat="1" ht="25.5">
      <c r="A167" s="35" t="s">
        <v>123</v>
      </c>
      <c r="B167" s="17" t="s">
        <v>121</v>
      </c>
      <c r="C167" s="17" t="s">
        <v>418</v>
      </c>
      <c r="D167" s="17"/>
      <c r="E167" s="34">
        <f>E168</f>
        <v>300</v>
      </c>
      <c r="F167" s="34">
        <f>F168</f>
        <v>300</v>
      </c>
    </row>
    <row r="168" spans="1:6" s="1" customFormat="1" ht="12.75">
      <c r="A168" s="35" t="s">
        <v>82</v>
      </c>
      <c r="B168" s="17" t="s">
        <v>121</v>
      </c>
      <c r="C168" s="17" t="s">
        <v>418</v>
      </c>
      <c r="D168" s="17" t="s">
        <v>85</v>
      </c>
      <c r="E168" s="33">
        <v>300</v>
      </c>
      <c r="F168" s="33">
        <v>300</v>
      </c>
    </row>
    <row r="169" spans="1:6" s="1" customFormat="1" ht="38.25">
      <c r="A169" s="35" t="s">
        <v>331</v>
      </c>
      <c r="B169" s="17" t="s">
        <v>121</v>
      </c>
      <c r="C169" s="17" t="s">
        <v>419</v>
      </c>
      <c r="D169" s="17"/>
      <c r="E169" s="33">
        <f>E170</f>
        <v>4000</v>
      </c>
      <c r="F169" s="33">
        <f>F170</f>
        <v>4000</v>
      </c>
    </row>
    <row r="170" spans="1:6" s="1" customFormat="1" ht="25.5">
      <c r="A170" s="35" t="s">
        <v>123</v>
      </c>
      <c r="B170" s="17" t="s">
        <v>121</v>
      </c>
      <c r="C170" s="17" t="s">
        <v>420</v>
      </c>
      <c r="D170" s="17"/>
      <c r="E170" s="33">
        <f>E171</f>
        <v>4000</v>
      </c>
      <c r="F170" s="33">
        <f>F171</f>
        <v>4000</v>
      </c>
    </row>
    <row r="171" spans="1:6" s="1" customFormat="1" ht="12.75">
      <c r="A171" s="35" t="s">
        <v>82</v>
      </c>
      <c r="B171" s="17" t="s">
        <v>121</v>
      </c>
      <c r="C171" s="17" t="s">
        <v>420</v>
      </c>
      <c r="D171" s="17" t="s">
        <v>85</v>
      </c>
      <c r="E171" s="33">
        <v>4000</v>
      </c>
      <c r="F171" s="33">
        <v>4000</v>
      </c>
    </row>
    <row r="172" spans="1:6" s="1" customFormat="1" ht="63.75">
      <c r="A172" s="35" t="s">
        <v>332</v>
      </c>
      <c r="B172" s="17" t="s">
        <v>121</v>
      </c>
      <c r="C172" s="17" t="s">
        <v>421</v>
      </c>
      <c r="D172" s="17"/>
      <c r="E172" s="33">
        <f>E173</f>
        <v>3000</v>
      </c>
      <c r="F172" s="33">
        <f>F173</f>
        <v>3000</v>
      </c>
    </row>
    <row r="173" spans="1:6" s="1" customFormat="1" ht="63.75">
      <c r="A173" s="35" t="s">
        <v>211</v>
      </c>
      <c r="B173" s="17" t="s">
        <v>121</v>
      </c>
      <c r="C173" s="17" t="s">
        <v>422</v>
      </c>
      <c r="D173" s="17"/>
      <c r="E173" s="33">
        <f>E174</f>
        <v>3000</v>
      </c>
      <c r="F173" s="33">
        <f>F174</f>
        <v>3000</v>
      </c>
    </row>
    <row r="174" spans="1:6" s="1" customFormat="1" ht="12.75">
      <c r="A174" s="35" t="s">
        <v>82</v>
      </c>
      <c r="B174" s="17" t="s">
        <v>121</v>
      </c>
      <c r="C174" s="17" t="s">
        <v>422</v>
      </c>
      <c r="D174" s="17" t="s">
        <v>85</v>
      </c>
      <c r="E174" s="34">
        <v>3000</v>
      </c>
      <c r="F174" s="34">
        <v>3000</v>
      </c>
    </row>
    <row r="175" spans="1:6" ht="38.25">
      <c r="A175" s="49" t="s">
        <v>177</v>
      </c>
      <c r="B175" s="20" t="s">
        <v>121</v>
      </c>
      <c r="C175" s="20" t="s">
        <v>381</v>
      </c>
      <c r="D175" s="20"/>
      <c r="E175" s="38">
        <f>E176+E180</f>
        <v>1859.5</v>
      </c>
      <c r="F175" s="38">
        <f>F176+F180</f>
        <v>1916.8</v>
      </c>
    </row>
    <row r="176" spans="1:6" ht="38.25">
      <c r="A176" s="60" t="s">
        <v>124</v>
      </c>
      <c r="B176" s="40" t="s">
        <v>121</v>
      </c>
      <c r="C176" s="40" t="s">
        <v>423</v>
      </c>
      <c r="D176" s="61"/>
      <c r="E176" s="62">
        <f aca="true" t="shared" si="6" ref="E176:F178">E177</f>
        <v>1000</v>
      </c>
      <c r="F176" s="62">
        <f t="shared" si="6"/>
        <v>1000</v>
      </c>
    </row>
    <row r="177" spans="1:6" ht="25.5">
      <c r="A177" s="60" t="s">
        <v>312</v>
      </c>
      <c r="B177" s="40" t="s">
        <v>121</v>
      </c>
      <c r="C177" s="40" t="s">
        <v>424</v>
      </c>
      <c r="D177" s="61"/>
      <c r="E177" s="62">
        <f t="shared" si="6"/>
        <v>1000</v>
      </c>
      <c r="F177" s="62">
        <f t="shared" si="6"/>
        <v>1000</v>
      </c>
    </row>
    <row r="178" spans="1:6" ht="25.5">
      <c r="A178" s="35" t="s">
        <v>125</v>
      </c>
      <c r="B178" s="17" t="s">
        <v>121</v>
      </c>
      <c r="C178" s="17" t="s">
        <v>425</v>
      </c>
      <c r="D178" s="17"/>
      <c r="E178" s="33">
        <f t="shared" si="6"/>
        <v>1000</v>
      </c>
      <c r="F178" s="33">
        <f t="shared" si="6"/>
        <v>1000</v>
      </c>
    </row>
    <row r="179" spans="1:6" ht="38.25">
      <c r="A179" s="35" t="s">
        <v>223</v>
      </c>
      <c r="B179" s="17" t="s">
        <v>121</v>
      </c>
      <c r="C179" s="17" t="s">
        <v>425</v>
      </c>
      <c r="D179" s="17" t="s">
        <v>119</v>
      </c>
      <c r="E179" s="33">
        <v>1000</v>
      </c>
      <c r="F179" s="33">
        <v>1000</v>
      </c>
    </row>
    <row r="180" spans="1:6" ht="25.5">
      <c r="A180" s="59" t="s">
        <v>222</v>
      </c>
      <c r="B180" s="40" t="s">
        <v>121</v>
      </c>
      <c r="C180" s="40" t="s">
        <v>426</v>
      </c>
      <c r="D180" s="40"/>
      <c r="E180" s="41">
        <f aca="true" t="shared" si="7" ref="E180:F182">E181</f>
        <v>859.5</v>
      </c>
      <c r="F180" s="41">
        <f t="shared" si="7"/>
        <v>916.8</v>
      </c>
    </row>
    <row r="181" spans="1:6" ht="63.75">
      <c r="A181" s="59" t="s">
        <v>313</v>
      </c>
      <c r="B181" s="40" t="s">
        <v>121</v>
      </c>
      <c r="C181" s="40" t="s">
        <v>427</v>
      </c>
      <c r="D181" s="40"/>
      <c r="E181" s="41">
        <f t="shared" si="7"/>
        <v>859.5</v>
      </c>
      <c r="F181" s="41">
        <f t="shared" si="7"/>
        <v>916.8</v>
      </c>
    </row>
    <row r="182" spans="1:6" ht="63.75">
      <c r="A182" s="54" t="s">
        <v>226</v>
      </c>
      <c r="B182" s="17" t="s">
        <v>121</v>
      </c>
      <c r="C182" s="17" t="s">
        <v>428</v>
      </c>
      <c r="D182" s="17"/>
      <c r="E182" s="33">
        <f t="shared" si="7"/>
        <v>859.5</v>
      </c>
      <c r="F182" s="33">
        <f t="shared" si="7"/>
        <v>916.8</v>
      </c>
    </row>
    <row r="183" spans="1:6" ht="25.5">
      <c r="A183" s="54" t="s">
        <v>81</v>
      </c>
      <c r="B183" s="17" t="s">
        <v>121</v>
      </c>
      <c r="C183" s="17" t="s">
        <v>428</v>
      </c>
      <c r="D183" s="17" t="s">
        <v>84</v>
      </c>
      <c r="E183" s="34">
        <v>859.5</v>
      </c>
      <c r="F183" s="34">
        <v>916.8</v>
      </c>
    </row>
    <row r="184" spans="1:6" ht="12.75">
      <c r="A184" s="22" t="s">
        <v>13</v>
      </c>
      <c r="B184" s="23" t="s">
        <v>46</v>
      </c>
      <c r="C184" s="17"/>
      <c r="D184" s="23"/>
      <c r="E184" s="38">
        <f>E185+E197+E208</f>
        <v>157425.4</v>
      </c>
      <c r="F184" s="38">
        <f>F185+F197+F208</f>
        <v>144490</v>
      </c>
    </row>
    <row r="185" spans="1:6" ht="12.75">
      <c r="A185" s="24" t="s">
        <v>7</v>
      </c>
      <c r="B185" s="25" t="s">
        <v>47</v>
      </c>
      <c r="C185" s="23"/>
      <c r="D185" s="25"/>
      <c r="E185" s="30">
        <f>E186</f>
        <v>19887.4</v>
      </c>
      <c r="F185" s="30">
        <f>F186</f>
        <v>17311</v>
      </c>
    </row>
    <row r="186" spans="1:6" ht="51">
      <c r="A186" s="37" t="s">
        <v>93</v>
      </c>
      <c r="B186" s="20" t="s">
        <v>47</v>
      </c>
      <c r="C186" s="20" t="s">
        <v>349</v>
      </c>
      <c r="D186" s="57"/>
      <c r="E186" s="38">
        <f>E187</f>
        <v>19887.4</v>
      </c>
      <c r="F186" s="38">
        <f>F187</f>
        <v>17311</v>
      </c>
    </row>
    <row r="187" spans="1:6" ht="63.75">
      <c r="A187" s="52" t="s">
        <v>189</v>
      </c>
      <c r="B187" s="40" t="s">
        <v>47</v>
      </c>
      <c r="C187" s="40" t="s">
        <v>429</v>
      </c>
      <c r="D187" s="40"/>
      <c r="E187" s="41">
        <f>E191+E189</f>
        <v>19887.4</v>
      </c>
      <c r="F187" s="41">
        <f>F191+F189</f>
        <v>17311</v>
      </c>
    </row>
    <row r="188" spans="1:6" ht="51">
      <c r="A188" s="52" t="s">
        <v>314</v>
      </c>
      <c r="B188" s="40" t="s">
        <v>47</v>
      </c>
      <c r="C188" s="40" t="s">
        <v>430</v>
      </c>
      <c r="D188" s="40"/>
      <c r="E188" s="41">
        <f>E189</f>
        <v>2024</v>
      </c>
      <c r="F188" s="41">
        <f>F189</f>
        <v>2024</v>
      </c>
    </row>
    <row r="189" spans="1:6" ht="12.75">
      <c r="A189" s="35" t="s">
        <v>126</v>
      </c>
      <c r="B189" s="17" t="s">
        <v>47</v>
      </c>
      <c r="C189" s="17" t="s">
        <v>431</v>
      </c>
      <c r="D189" s="17"/>
      <c r="E189" s="33">
        <f>E190</f>
        <v>2024</v>
      </c>
      <c r="F189" s="33">
        <f>F190</f>
        <v>2024</v>
      </c>
    </row>
    <row r="190" spans="1:6" ht="12.75">
      <c r="A190" s="35" t="s">
        <v>82</v>
      </c>
      <c r="B190" s="17" t="s">
        <v>47</v>
      </c>
      <c r="C190" s="17" t="s">
        <v>431</v>
      </c>
      <c r="D190" s="17" t="s">
        <v>85</v>
      </c>
      <c r="E190" s="34">
        <v>2024</v>
      </c>
      <c r="F190" s="34">
        <v>2024</v>
      </c>
    </row>
    <row r="191" spans="1:6" ht="51">
      <c r="A191" s="52" t="s">
        <v>315</v>
      </c>
      <c r="B191" s="40" t="s">
        <v>47</v>
      </c>
      <c r="C191" s="40" t="s">
        <v>432</v>
      </c>
      <c r="D191" s="40"/>
      <c r="E191" s="41">
        <f>E192+E194</f>
        <v>17863.4</v>
      </c>
      <c r="F191" s="41">
        <f>F192+F194</f>
        <v>15287</v>
      </c>
    </row>
    <row r="192" spans="1:6" ht="38.25">
      <c r="A192" s="54" t="s">
        <v>210</v>
      </c>
      <c r="B192" s="17" t="s">
        <v>47</v>
      </c>
      <c r="C192" s="17" t="s">
        <v>433</v>
      </c>
      <c r="D192" s="17"/>
      <c r="E192" s="63">
        <f>E193</f>
        <v>13876.400000000001</v>
      </c>
      <c r="F192" s="63">
        <f>F193</f>
        <v>15287</v>
      </c>
    </row>
    <row r="193" spans="1:6" ht="25.5">
      <c r="A193" s="54" t="s">
        <v>81</v>
      </c>
      <c r="B193" s="17" t="s">
        <v>47</v>
      </c>
      <c r="C193" s="17" t="s">
        <v>433</v>
      </c>
      <c r="D193" s="17" t="s">
        <v>84</v>
      </c>
      <c r="E193" s="34">
        <f>18882-1018.6-3987</f>
        <v>13876.400000000001</v>
      </c>
      <c r="F193" s="34">
        <f>17500-2213</f>
        <v>15287</v>
      </c>
    </row>
    <row r="194" spans="1:6" ht="51">
      <c r="A194" s="59" t="s">
        <v>316</v>
      </c>
      <c r="B194" s="40" t="s">
        <v>47</v>
      </c>
      <c r="C194" s="40" t="s">
        <v>434</v>
      </c>
      <c r="D194" s="40"/>
      <c r="E194" s="62">
        <f>E195</f>
        <v>3987</v>
      </c>
      <c r="F194" s="62"/>
    </row>
    <row r="195" spans="1:6" ht="38.25">
      <c r="A195" s="54" t="s">
        <v>210</v>
      </c>
      <c r="B195" s="17" t="s">
        <v>47</v>
      </c>
      <c r="C195" s="17" t="s">
        <v>435</v>
      </c>
      <c r="D195" s="17"/>
      <c r="E195" s="34">
        <f>E196</f>
        <v>3987</v>
      </c>
      <c r="F195" s="34"/>
    </row>
    <row r="196" spans="1:6" ht="25.5">
      <c r="A196" s="54" t="s">
        <v>81</v>
      </c>
      <c r="B196" s="17" t="s">
        <v>47</v>
      </c>
      <c r="C196" s="17" t="s">
        <v>435</v>
      </c>
      <c r="D196" s="17" t="s">
        <v>84</v>
      </c>
      <c r="E196" s="34">
        <v>3987</v>
      </c>
      <c r="F196" s="34"/>
    </row>
    <row r="197" spans="1:6" ht="12.75">
      <c r="A197" s="24" t="s">
        <v>25</v>
      </c>
      <c r="B197" s="25" t="s">
        <v>48</v>
      </c>
      <c r="C197" s="25"/>
      <c r="D197" s="25"/>
      <c r="E197" s="30">
        <f>E198+E203</f>
        <v>12259</v>
      </c>
      <c r="F197" s="30">
        <f>F198+F203</f>
        <v>1900</v>
      </c>
    </row>
    <row r="198" spans="1:6" ht="38.25">
      <c r="A198" s="37" t="s">
        <v>317</v>
      </c>
      <c r="B198" s="20" t="s">
        <v>48</v>
      </c>
      <c r="C198" s="20" t="s">
        <v>436</v>
      </c>
      <c r="D198" s="20"/>
      <c r="E198" s="38">
        <f aca="true" t="shared" si="8" ref="E198:F201">E199</f>
        <v>1060</v>
      </c>
      <c r="F198" s="38">
        <f t="shared" si="8"/>
        <v>1060</v>
      </c>
    </row>
    <row r="199" spans="1:6" ht="38.25">
      <c r="A199" s="52" t="s">
        <v>127</v>
      </c>
      <c r="B199" s="40" t="s">
        <v>48</v>
      </c>
      <c r="C199" s="40" t="s">
        <v>437</v>
      </c>
      <c r="D199" s="40"/>
      <c r="E199" s="41">
        <f>E200</f>
        <v>1060</v>
      </c>
      <c r="F199" s="41">
        <f>F200</f>
        <v>1060</v>
      </c>
    </row>
    <row r="200" spans="1:6" ht="76.5">
      <c r="A200" s="52" t="s">
        <v>333</v>
      </c>
      <c r="B200" s="40" t="s">
        <v>48</v>
      </c>
      <c r="C200" s="40" t="s">
        <v>438</v>
      </c>
      <c r="D200" s="40"/>
      <c r="E200" s="41">
        <f>E201</f>
        <v>1060</v>
      </c>
      <c r="F200" s="41">
        <f>F201</f>
        <v>1060</v>
      </c>
    </row>
    <row r="201" spans="1:6" ht="12.75">
      <c r="A201" s="35" t="s">
        <v>128</v>
      </c>
      <c r="B201" s="17" t="s">
        <v>48</v>
      </c>
      <c r="C201" s="17" t="s">
        <v>439</v>
      </c>
      <c r="D201" s="17"/>
      <c r="E201" s="33">
        <f t="shared" si="8"/>
        <v>1060</v>
      </c>
      <c r="F201" s="33">
        <f t="shared" si="8"/>
        <v>1060</v>
      </c>
    </row>
    <row r="202" spans="1:6" ht="12.75">
      <c r="A202" s="35" t="s">
        <v>82</v>
      </c>
      <c r="B202" s="17" t="s">
        <v>48</v>
      </c>
      <c r="C202" s="17" t="s">
        <v>439</v>
      </c>
      <c r="D202" s="17" t="s">
        <v>85</v>
      </c>
      <c r="E202" s="34">
        <v>1060</v>
      </c>
      <c r="F202" s="34">
        <v>1060</v>
      </c>
    </row>
    <row r="203" spans="1:6" ht="51">
      <c r="A203" s="37" t="s">
        <v>129</v>
      </c>
      <c r="B203" s="20" t="s">
        <v>48</v>
      </c>
      <c r="C203" s="57" t="s">
        <v>440</v>
      </c>
      <c r="D203" s="20"/>
      <c r="E203" s="38">
        <f aca="true" t="shared" si="9" ref="E203:F206">E204</f>
        <v>11199</v>
      </c>
      <c r="F203" s="38">
        <f t="shared" si="9"/>
        <v>840</v>
      </c>
    </row>
    <row r="204" spans="1:6" ht="38.25">
      <c r="A204" s="52" t="s">
        <v>176</v>
      </c>
      <c r="B204" s="40" t="s">
        <v>48</v>
      </c>
      <c r="C204" s="50" t="s">
        <v>441</v>
      </c>
      <c r="D204" s="40"/>
      <c r="E204" s="41">
        <f t="shared" si="9"/>
        <v>11199</v>
      </c>
      <c r="F204" s="41">
        <f t="shared" si="9"/>
        <v>840</v>
      </c>
    </row>
    <row r="205" spans="1:6" ht="63.75">
      <c r="A205" s="52" t="s">
        <v>318</v>
      </c>
      <c r="B205" s="40" t="s">
        <v>48</v>
      </c>
      <c r="C205" s="50" t="s">
        <v>442</v>
      </c>
      <c r="D205" s="40"/>
      <c r="E205" s="41">
        <f t="shared" si="9"/>
        <v>11199</v>
      </c>
      <c r="F205" s="41">
        <f t="shared" si="9"/>
        <v>840</v>
      </c>
    </row>
    <row r="206" spans="1:6" ht="25.5">
      <c r="A206" s="35" t="s">
        <v>214</v>
      </c>
      <c r="B206" s="17" t="s">
        <v>48</v>
      </c>
      <c r="C206" s="48" t="s">
        <v>443</v>
      </c>
      <c r="D206" s="17"/>
      <c r="E206" s="33">
        <f t="shared" si="9"/>
        <v>11199</v>
      </c>
      <c r="F206" s="33">
        <f t="shared" si="9"/>
        <v>840</v>
      </c>
    </row>
    <row r="207" spans="1:6" ht="12.75">
      <c r="A207" s="35" t="s">
        <v>118</v>
      </c>
      <c r="B207" s="17" t="s">
        <v>48</v>
      </c>
      <c r="C207" s="48" t="s">
        <v>443</v>
      </c>
      <c r="D207" s="17" t="s">
        <v>119</v>
      </c>
      <c r="E207" s="34">
        <v>11199</v>
      </c>
      <c r="F207" s="34">
        <v>840</v>
      </c>
    </row>
    <row r="208" spans="1:6" ht="12.75">
      <c r="A208" s="24" t="s">
        <v>14</v>
      </c>
      <c r="B208" s="25" t="s">
        <v>49</v>
      </c>
      <c r="C208" s="25"/>
      <c r="D208" s="25"/>
      <c r="E208" s="30">
        <f>E209+E225</f>
        <v>125279</v>
      </c>
      <c r="F208" s="30">
        <f>F209+F225</f>
        <v>125279</v>
      </c>
    </row>
    <row r="209" spans="1:6" ht="51">
      <c r="A209" s="37" t="s">
        <v>93</v>
      </c>
      <c r="B209" s="23" t="s">
        <v>49</v>
      </c>
      <c r="C209" s="20" t="s">
        <v>349</v>
      </c>
      <c r="D209" s="57"/>
      <c r="E209" s="38">
        <f>E210+E221+E217</f>
        <v>108379</v>
      </c>
      <c r="F209" s="38">
        <f>F210+F221+F217</f>
        <v>108379</v>
      </c>
    </row>
    <row r="210" spans="1:6" ht="38.25">
      <c r="A210" s="52" t="s">
        <v>130</v>
      </c>
      <c r="B210" s="46" t="s">
        <v>49</v>
      </c>
      <c r="C210" s="40" t="s">
        <v>444</v>
      </c>
      <c r="D210" s="40"/>
      <c r="E210" s="41">
        <f>E212+E215</f>
        <v>82903</v>
      </c>
      <c r="F210" s="41">
        <f>F212+F215</f>
        <v>82903</v>
      </c>
    </row>
    <row r="211" spans="1:6" ht="25.5">
      <c r="A211" s="52" t="s">
        <v>319</v>
      </c>
      <c r="B211" s="46" t="s">
        <v>49</v>
      </c>
      <c r="C211" s="40" t="s">
        <v>445</v>
      </c>
      <c r="D211" s="40"/>
      <c r="E211" s="41">
        <f>E212</f>
        <v>78900</v>
      </c>
      <c r="F211" s="41">
        <f>F212</f>
        <v>78900</v>
      </c>
    </row>
    <row r="212" spans="1:6" ht="25.5">
      <c r="A212" s="35" t="s">
        <v>131</v>
      </c>
      <c r="B212" s="32" t="s">
        <v>49</v>
      </c>
      <c r="C212" s="17" t="s">
        <v>446</v>
      </c>
      <c r="D212" s="17"/>
      <c r="E212" s="33">
        <f>E213</f>
        <v>78900</v>
      </c>
      <c r="F212" s="33">
        <f>F213</f>
        <v>78900</v>
      </c>
    </row>
    <row r="213" spans="1:6" ht="25.5">
      <c r="A213" s="35" t="s">
        <v>81</v>
      </c>
      <c r="B213" s="32" t="s">
        <v>49</v>
      </c>
      <c r="C213" s="17" t="s">
        <v>446</v>
      </c>
      <c r="D213" s="17" t="s">
        <v>84</v>
      </c>
      <c r="E213" s="34">
        <f>130800-10000-16900-E218</f>
        <v>78900</v>
      </c>
      <c r="F213" s="34">
        <f>130800-10000-16900-F217</f>
        <v>78900</v>
      </c>
    </row>
    <row r="214" spans="1:6" ht="25.5">
      <c r="A214" s="35" t="s">
        <v>320</v>
      </c>
      <c r="B214" s="32" t="s">
        <v>49</v>
      </c>
      <c r="C214" s="17" t="s">
        <v>447</v>
      </c>
      <c r="D214" s="17"/>
      <c r="E214" s="34">
        <f>E215</f>
        <v>4003</v>
      </c>
      <c r="F214" s="34">
        <f>F215</f>
        <v>4003</v>
      </c>
    </row>
    <row r="215" spans="1:6" ht="25.5">
      <c r="A215" s="35" t="s">
        <v>131</v>
      </c>
      <c r="B215" s="32" t="s">
        <v>49</v>
      </c>
      <c r="C215" s="17" t="s">
        <v>448</v>
      </c>
      <c r="D215" s="17"/>
      <c r="E215" s="33">
        <f>E216</f>
        <v>4003</v>
      </c>
      <c r="F215" s="33">
        <f>F216</f>
        <v>4003</v>
      </c>
    </row>
    <row r="216" spans="1:6" ht="25.5">
      <c r="A216" s="54" t="s">
        <v>81</v>
      </c>
      <c r="B216" s="64" t="s">
        <v>49</v>
      </c>
      <c r="C216" s="17" t="s">
        <v>448</v>
      </c>
      <c r="D216" s="55" t="s">
        <v>84</v>
      </c>
      <c r="E216" s="34">
        <v>4003</v>
      </c>
      <c r="F216" s="34">
        <v>4003</v>
      </c>
    </row>
    <row r="217" spans="1:6" ht="38.25">
      <c r="A217" s="59" t="s">
        <v>322</v>
      </c>
      <c r="B217" s="86" t="s">
        <v>49</v>
      </c>
      <c r="C217" s="81" t="s">
        <v>449</v>
      </c>
      <c r="D217" s="81"/>
      <c r="E217" s="62">
        <f aca="true" t="shared" si="10" ref="E217:F219">E218</f>
        <v>25000</v>
      </c>
      <c r="F217" s="62">
        <f t="shared" si="10"/>
        <v>25000</v>
      </c>
    </row>
    <row r="218" spans="1:6" ht="25.5">
      <c r="A218" s="59" t="s">
        <v>323</v>
      </c>
      <c r="B218" s="86" t="s">
        <v>49</v>
      </c>
      <c r="C218" s="81" t="s">
        <v>450</v>
      </c>
      <c r="D218" s="81"/>
      <c r="E218" s="62">
        <f t="shared" si="10"/>
        <v>25000</v>
      </c>
      <c r="F218" s="62">
        <f t="shared" si="10"/>
        <v>25000</v>
      </c>
    </row>
    <row r="219" spans="1:6" ht="25.5">
      <c r="A219" s="54" t="s">
        <v>131</v>
      </c>
      <c r="B219" s="64" t="s">
        <v>49</v>
      </c>
      <c r="C219" s="55" t="s">
        <v>451</v>
      </c>
      <c r="D219" s="55"/>
      <c r="E219" s="34">
        <f t="shared" si="10"/>
        <v>25000</v>
      </c>
      <c r="F219" s="34">
        <f t="shared" si="10"/>
        <v>25000</v>
      </c>
    </row>
    <row r="220" spans="1:6" ht="25.5">
      <c r="A220" s="54" t="s">
        <v>81</v>
      </c>
      <c r="B220" s="64" t="s">
        <v>49</v>
      </c>
      <c r="C220" s="55" t="s">
        <v>452</v>
      </c>
      <c r="D220" s="55" t="s">
        <v>84</v>
      </c>
      <c r="E220" s="34">
        <v>25000</v>
      </c>
      <c r="F220" s="34">
        <v>25000</v>
      </c>
    </row>
    <row r="221" spans="1:6" ht="36.75" customHeight="1">
      <c r="A221" s="52" t="s">
        <v>187</v>
      </c>
      <c r="B221" s="64" t="s">
        <v>49</v>
      </c>
      <c r="C221" s="55" t="s">
        <v>453</v>
      </c>
      <c r="D221" s="55"/>
      <c r="E221" s="56">
        <f aca="true" t="shared" si="11" ref="E221:F223">E222</f>
        <v>476</v>
      </c>
      <c r="F221" s="56">
        <f t="shared" si="11"/>
        <v>476</v>
      </c>
    </row>
    <row r="222" spans="1:6" ht="51">
      <c r="A222" s="52" t="s">
        <v>321</v>
      </c>
      <c r="B222" s="64" t="s">
        <v>49</v>
      </c>
      <c r="C222" s="55" t="s">
        <v>454</v>
      </c>
      <c r="D222" s="55"/>
      <c r="E222" s="56">
        <f t="shared" si="11"/>
        <v>476</v>
      </c>
      <c r="F222" s="56">
        <f t="shared" si="11"/>
        <v>476</v>
      </c>
    </row>
    <row r="223" spans="1:6" ht="38.25">
      <c r="A223" s="54" t="s">
        <v>225</v>
      </c>
      <c r="B223" s="64" t="s">
        <v>49</v>
      </c>
      <c r="C223" s="55" t="s">
        <v>455</v>
      </c>
      <c r="D223" s="55"/>
      <c r="E223" s="56">
        <f t="shared" si="11"/>
        <v>476</v>
      </c>
      <c r="F223" s="56">
        <f t="shared" si="11"/>
        <v>476</v>
      </c>
    </row>
    <row r="224" spans="1:6" ht="25.5">
      <c r="A224" s="54" t="s">
        <v>81</v>
      </c>
      <c r="B224" s="64" t="s">
        <v>49</v>
      </c>
      <c r="C224" s="55" t="s">
        <v>455</v>
      </c>
      <c r="D224" s="55" t="s">
        <v>84</v>
      </c>
      <c r="E224" s="56">
        <v>476</v>
      </c>
      <c r="F224" s="56">
        <v>476</v>
      </c>
    </row>
    <row r="225" spans="1:6" ht="38.25">
      <c r="A225" s="53" t="s">
        <v>239</v>
      </c>
      <c r="B225" s="65" t="s">
        <v>49</v>
      </c>
      <c r="C225" s="66" t="s">
        <v>370</v>
      </c>
      <c r="D225" s="66"/>
      <c r="E225" s="67">
        <v>16900</v>
      </c>
      <c r="F225" s="67">
        <v>16900</v>
      </c>
    </row>
    <row r="226" spans="1:6" ht="51">
      <c r="A226" s="59" t="s">
        <v>240</v>
      </c>
      <c r="B226" s="86" t="s">
        <v>49</v>
      </c>
      <c r="C226" s="81" t="s">
        <v>456</v>
      </c>
      <c r="D226" s="81"/>
      <c r="E226" s="91">
        <f aca="true" t="shared" si="12" ref="E226:F228">E227</f>
        <v>16000</v>
      </c>
      <c r="F226" s="91">
        <f t="shared" si="12"/>
        <v>16000</v>
      </c>
    </row>
    <row r="227" spans="1:6" ht="51">
      <c r="A227" s="59" t="s">
        <v>240</v>
      </c>
      <c r="B227" s="86" t="s">
        <v>49</v>
      </c>
      <c r="C227" s="81" t="s">
        <v>457</v>
      </c>
      <c r="D227" s="81"/>
      <c r="E227" s="91">
        <f t="shared" si="12"/>
        <v>16000</v>
      </c>
      <c r="F227" s="91">
        <f t="shared" si="12"/>
        <v>16000</v>
      </c>
    </row>
    <row r="228" spans="1:6" ht="25.5">
      <c r="A228" s="54" t="s">
        <v>241</v>
      </c>
      <c r="B228" s="64" t="s">
        <v>49</v>
      </c>
      <c r="C228" s="55" t="s">
        <v>458</v>
      </c>
      <c r="D228" s="55"/>
      <c r="E228" s="56">
        <f t="shared" si="12"/>
        <v>16000</v>
      </c>
      <c r="F228" s="56">
        <f t="shared" si="12"/>
        <v>16000</v>
      </c>
    </row>
    <row r="229" spans="1:6" ht="25.5">
      <c r="A229" s="54" t="s">
        <v>81</v>
      </c>
      <c r="B229" s="64" t="s">
        <v>49</v>
      </c>
      <c r="C229" s="55" t="s">
        <v>458</v>
      </c>
      <c r="D229" s="55" t="s">
        <v>84</v>
      </c>
      <c r="E229" s="56">
        <v>16000</v>
      </c>
      <c r="F229" s="56">
        <v>16000</v>
      </c>
    </row>
    <row r="230" spans="1:6" ht="51">
      <c r="A230" s="59" t="s">
        <v>242</v>
      </c>
      <c r="B230" s="86" t="s">
        <v>49</v>
      </c>
      <c r="C230" s="81" t="s">
        <v>459</v>
      </c>
      <c r="D230" s="81"/>
      <c r="E230" s="91">
        <f aca="true" t="shared" si="13" ref="E230:F232">E231</f>
        <v>900</v>
      </c>
      <c r="F230" s="91">
        <f t="shared" si="13"/>
        <v>900</v>
      </c>
    </row>
    <row r="231" spans="1:6" ht="51">
      <c r="A231" s="59" t="s">
        <v>242</v>
      </c>
      <c r="B231" s="86" t="s">
        <v>49</v>
      </c>
      <c r="C231" s="81" t="s">
        <v>460</v>
      </c>
      <c r="D231" s="81"/>
      <c r="E231" s="91">
        <f t="shared" si="13"/>
        <v>900</v>
      </c>
      <c r="F231" s="91">
        <f t="shared" si="13"/>
        <v>900</v>
      </c>
    </row>
    <row r="232" spans="1:6" ht="25.5">
      <c r="A232" s="54" t="s">
        <v>241</v>
      </c>
      <c r="B232" s="64" t="s">
        <v>49</v>
      </c>
      <c r="C232" s="55" t="s">
        <v>461</v>
      </c>
      <c r="D232" s="55"/>
      <c r="E232" s="56">
        <f t="shared" si="13"/>
        <v>900</v>
      </c>
      <c r="F232" s="56">
        <f t="shared" si="13"/>
        <v>900</v>
      </c>
    </row>
    <row r="233" spans="1:6" ht="25.5">
      <c r="A233" s="54" t="s">
        <v>81</v>
      </c>
      <c r="B233" s="64" t="s">
        <v>49</v>
      </c>
      <c r="C233" s="55" t="s">
        <v>461</v>
      </c>
      <c r="D233" s="55" t="s">
        <v>84</v>
      </c>
      <c r="E233" s="56">
        <v>900</v>
      </c>
      <c r="F233" s="56">
        <v>900</v>
      </c>
    </row>
    <row r="234" spans="1:7" ht="12.75">
      <c r="A234" s="22" t="s">
        <v>17</v>
      </c>
      <c r="B234" s="23" t="s">
        <v>50</v>
      </c>
      <c r="C234" s="23"/>
      <c r="D234" s="23"/>
      <c r="E234" s="38">
        <f>E235+E251+E308+E314+E376</f>
        <v>1442801.2940000002</v>
      </c>
      <c r="F234" s="38">
        <f>F235+F251+F308+F314+F376</f>
        <v>1445228.0940000003</v>
      </c>
      <c r="G234" s="6"/>
    </row>
    <row r="235" spans="1:6" ht="12.75">
      <c r="A235" s="24" t="s">
        <v>5</v>
      </c>
      <c r="B235" s="25" t="s">
        <v>60</v>
      </c>
      <c r="C235" s="25"/>
      <c r="D235" s="25"/>
      <c r="E235" s="30">
        <f>E236</f>
        <v>566963.0999999999</v>
      </c>
      <c r="F235" s="30">
        <f>F236</f>
        <v>568983.0999999999</v>
      </c>
    </row>
    <row r="236" spans="1:6" ht="38.25">
      <c r="A236" s="44" t="s">
        <v>197</v>
      </c>
      <c r="B236" s="29" t="s">
        <v>60</v>
      </c>
      <c r="C236" s="20" t="s">
        <v>354</v>
      </c>
      <c r="D236" s="29"/>
      <c r="E236" s="30">
        <f>E237</f>
        <v>566963.0999999999</v>
      </c>
      <c r="F236" s="30">
        <f>F237</f>
        <v>568983.0999999999</v>
      </c>
    </row>
    <row r="237" spans="1:6" ht="38.25">
      <c r="A237" s="39" t="s">
        <v>133</v>
      </c>
      <c r="B237" s="40" t="s">
        <v>60</v>
      </c>
      <c r="C237" s="50" t="s">
        <v>462</v>
      </c>
      <c r="D237" s="40"/>
      <c r="E237" s="41">
        <f>E238+E245+E248</f>
        <v>566963.0999999999</v>
      </c>
      <c r="F237" s="41">
        <f>F238+F245+F248</f>
        <v>568983.0999999999</v>
      </c>
    </row>
    <row r="238" spans="1:6" ht="63.75">
      <c r="A238" s="39" t="s">
        <v>252</v>
      </c>
      <c r="B238" s="40" t="s">
        <v>60</v>
      </c>
      <c r="C238" s="50" t="s">
        <v>463</v>
      </c>
      <c r="D238" s="40"/>
      <c r="E238" s="41">
        <f>E239+E241+E243</f>
        <v>562413.8999999999</v>
      </c>
      <c r="F238" s="41">
        <f>F239+F241+F243</f>
        <v>564433.8999999999</v>
      </c>
    </row>
    <row r="239" spans="1:6" ht="12.75">
      <c r="A239" s="42" t="s">
        <v>134</v>
      </c>
      <c r="B239" s="17" t="s">
        <v>60</v>
      </c>
      <c r="C239" s="48" t="s">
        <v>464</v>
      </c>
      <c r="D239" s="17"/>
      <c r="E239" s="33">
        <f>E240</f>
        <v>221528.1</v>
      </c>
      <c r="F239" s="33">
        <f>F240</f>
        <v>223548.1</v>
      </c>
    </row>
    <row r="240" spans="1:6" ht="51">
      <c r="A240" s="35" t="s">
        <v>105</v>
      </c>
      <c r="B240" s="17" t="s">
        <v>60</v>
      </c>
      <c r="C240" s="48" t="s">
        <v>464</v>
      </c>
      <c r="D240" s="17" t="s">
        <v>106</v>
      </c>
      <c r="E240" s="34">
        <v>221528.1</v>
      </c>
      <c r="F240" s="34">
        <v>223548.1</v>
      </c>
    </row>
    <row r="241" spans="1:6" ht="226.5" customHeight="1">
      <c r="A241" s="35" t="s">
        <v>183</v>
      </c>
      <c r="B241" s="17" t="s">
        <v>60</v>
      </c>
      <c r="C241" s="48" t="s">
        <v>465</v>
      </c>
      <c r="D241" s="17"/>
      <c r="E241" s="33">
        <f>E242</f>
        <v>264457.6</v>
      </c>
      <c r="F241" s="33">
        <f>F242</f>
        <v>264457.6</v>
      </c>
    </row>
    <row r="242" spans="1:6" ht="51">
      <c r="A242" s="35" t="s">
        <v>105</v>
      </c>
      <c r="B242" s="17" t="s">
        <v>60</v>
      </c>
      <c r="C242" s="48" t="s">
        <v>465</v>
      </c>
      <c r="D242" s="17" t="s">
        <v>106</v>
      </c>
      <c r="E242" s="34">
        <v>264457.6</v>
      </c>
      <c r="F242" s="34">
        <v>264457.6</v>
      </c>
    </row>
    <row r="243" spans="1:6" ht="253.5" customHeight="1">
      <c r="A243" s="35" t="s">
        <v>229</v>
      </c>
      <c r="B243" s="17" t="s">
        <v>60</v>
      </c>
      <c r="C243" s="48" t="s">
        <v>466</v>
      </c>
      <c r="D243" s="17"/>
      <c r="E243" s="33">
        <f>E244</f>
        <v>76428.2</v>
      </c>
      <c r="F243" s="33">
        <f>F244</f>
        <v>76428.2</v>
      </c>
    </row>
    <row r="244" spans="1:6" ht="51">
      <c r="A244" s="35" t="s">
        <v>105</v>
      </c>
      <c r="B244" s="17" t="s">
        <v>60</v>
      </c>
      <c r="C244" s="48" t="s">
        <v>466</v>
      </c>
      <c r="D244" s="17" t="s">
        <v>106</v>
      </c>
      <c r="E244" s="33">
        <v>76428.2</v>
      </c>
      <c r="F244" s="33">
        <v>76428.2</v>
      </c>
    </row>
    <row r="245" spans="1:6" ht="229.5">
      <c r="A245" s="52" t="s">
        <v>253</v>
      </c>
      <c r="B245" s="17" t="s">
        <v>60</v>
      </c>
      <c r="C245" s="40" t="s">
        <v>467</v>
      </c>
      <c r="D245" s="40"/>
      <c r="E245" s="68">
        <f>E246</f>
        <v>3049.2</v>
      </c>
      <c r="F245" s="68">
        <f>F246</f>
        <v>3049.2</v>
      </c>
    </row>
    <row r="246" spans="1:6" ht="229.5">
      <c r="A246" s="35" t="s">
        <v>184</v>
      </c>
      <c r="B246" s="17" t="s">
        <v>60</v>
      </c>
      <c r="C246" s="48" t="s">
        <v>468</v>
      </c>
      <c r="D246" s="17"/>
      <c r="E246" s="33">
        <f>E247</f>
        <v>3049.2</v>
      </c>
      <c r="F246" s="33">
        <f>F247</f>
        <v>3049.2</v>
      </c>
    </row>
    <row r="247" spans="1:6" ht="51">
      <c r="A247" s="35" t="s">
        <v>105</v>
      </c>
      <c r="B247" s="17" t="s">
        <v>60</v>
      </c>
      <c r="C247" s="48" t="s">
        <v>468</v>
      </c>
      <c r="D247" s="17" t="s">
        <v>106</v>
      </c>
      <c r="E247" s="33">
        <v>3049.2</v>
      </c>
      <c r="F247" s="33">
        <v>3049.2</v>
      </c>
    </row>
    <row r="248" spans="1:6" ht="38.25">
      <c r="A248" s="52" t="s">
        <v>254</v>
      </c>
      <c r="B248" s="17" t="s">
        <v>60</v>
      </c>
      <c r="C248" s="50" t="s">
        <v>469</v>
      </c>
      <c r="D248" s="40"/>
      <c r="E248" s="47">
        <f>E249</f>
        <v>1500</v>
      </c>
      <c r="F248" s="47">
        <f>F249</f>
        <v>1500</v>
      </c>
    </row>
    <row r="249" spans="1:6" ht="12.75">
      <c r="A249" s="42" t="s">
        <v>134</v>
      </c>
      <c r="B249" s="17" t="s">
        <v>60</v>
      </c>
      <c r="C249" s="17" t="s">
        <v>470</v>
      </c>
      <c r="D249" s="17"/>
      <c r="E249" s="69">
        <f>E250</f>
        <v>1500</v>
      </c>
      <c r="F249" s="69">
        <f>F250</f>
        <v>1500</v>
      </c>
    </row>
    <row r="250" spans="1:6" ht="51">
      <c r="A250" s="35" t="s">
        <v>105</v>
      </c>
      <c r="B250" s="17" t="s">
        <v>60</v>
      </c>
      <c r="C250" s="17" t="s">
        <v>470</v>
      </c>
      <c r="D250" s="17" t="s">
        <v>106</v>
      </c>
      <c r="E250" s="69">
        <v>1500</v>
      </c>
      <c r="F250" s="69">
        <v>1500</v>
      </c>
    </row>
    <row r="251" spans="1:6" ht="12.75">
      <c r="A251" s="24" t="s">
        <v>3</v>
      </c>
      <c r="B251" s="25" t="s">
        <v>26</v>
      </c>
      <c r="C251" s="25"/>
      <c r="D251" s="25"/>
      <c r="E251" s="30">
        <f>E252+E298+E303</f>
        <v>762046.0000000002</v>
      </c>
      <c r="F251" s="30">
        <f>F252+F298+F303</f>
        <v>762668.0000000002</v>
      </c>
    </row>
    <row r="252" spans="1:6" ht="38.25">
      <c r="A252" s="44" t="s">
        <v>197</v>
      </c>
      <c r="B252" s="29" t="s">
        <v>26</v>
      </c>
      <c r="C252" s="20" t="s">
        <v>354</v>
      </c>
      <c r="D252" s="25"/>
      <c r="E252" s="30">
        <f>E253+E270+E277+E284+E294</f>
        <v>715752.0000000002</v>
      </c>
      <c r="F252" s="30">
        <f>F253+F270+F277+F284+F294</f>
        <v>716374.0000000002</v>
      </c>
    </row>
    <row r="253" spans="1:6" ht="38.25">
      <c r="A253" s="39" t="s">
        <v>135</v>
      </c>
      <c r="B253" s="40" t="s">
        <v>26</v>
      </c>
      <c r="C253" s="40" t="s">
        <v>471</v>
      </c>
      <c r="D253" s="40"/>
      <c r="E253" s="41">
        <f>E254+E261+E264+E267</f>
        <v>606094.7000000002</v>
      </c>
      <c r="F253" s="41">
        <f>F254+F261+F264+F267</f>
        <v>606094.7000000002</v>
      </c>
    </row>
    <row r="254" spans="1:6" ht="63.75">
      <c r="A254" s="39" t="s">
        <v>255</v>
      </c>
      <c r="B254" s="40" t="s">
        <v>26</v>
      </c>
      <c r="C254" s="40" t="s">
        <v>472</v>
      </c>
      <c r="D254" s="40"/>
      <c r="E254" s="70">
        <f>E255+E257+E259</f>
        <v>596765.4000000001</v>
      </c>
      <c r="F254" s="70">
        <f>F255+F257+F259</f>
        <v>596765.4000000001</v>
      </c>
    </row>
    <row r="255" spans="1:6" ht="25.5">
      <c r="A255" s="42" t="s">
        <v>136</v>
      </c>
      <c r="B255" s="17" t="s">
        <v>26</v>
      </c>
      <c r="C255" s="17" t="s">
        <v>473</v>
      </c>
      <c r="D255" s="17"/>
      <c r="E255" s="33">
        <f>E256</f>
        <v>153136.7</v>
      </c>
      <c r="F255" s="33">
        <f>F256</f>
        <v>153136.7</v>
      </c>
    </row>
    <row r="256" spans="1:6" ht="51">
      <c r="A256" s="35" t="s">
        <v>105</v>
      </c>
      <c r="B256" s="17" t="s">
        <v>26</v>
      </c>
      <c r="C256" s="17" t="s">
        <v>473</v>
      </c>
      <c r="D256" s="17" t="s">
        <v>106</v>
      </c>
      <c r="E256" s="71">
        <v>153136.7</v>
      </c>
      <c r="F256" s="71">
        <v>153136.7</v>
      </c>
    </row>
    <row r="257" spans="1:6" ht="191.25">
      <c r="A257" s="35" t="s">
        <v>185</v>
      </c>
      <c r="B257" s="17" t="s">
        <v>26</v>
      </c>
      <c r="C257" s="17" t="s">
        <v>474</v>
      </c>
      <c r="D257" s="17"/>
      <c r="E257" s="33">
        <f>E258</f>
        <v>401110.9</v>
      </c>
      <c r="F257" s="33">
        <f>F258</f>
        <v>401110.9</v>
      </c>
    </row>
    <row r="258" spans="1:6" ht="51">
      <c r="A258" s="35" t="s">
        <v>105</v>
      </c>
      <c r="B258" s="17" t="s">
        <v>26</v>
      </c>
      <c r="C258" s="17" t="s">
        <v>474</v>
      </c>
      <c r="D258" s="17" t="s">
        <v>106</v>
      </c>
      <c r="E258" s="34">
        <v>401110.9</v>
      </c>
      <c r="F258" s="34">
        <v>401110.9</v>
      </c>
    </row>
    <row r="259" spans="1:6" ht="216.75">
      <c r="A259" s="35" t="s">
        <v>228</v>
      </c>
      <c r="B259" s="17" t="s">
        <v>26</v>
      </c>
      <c r="C259" s="17" t="s">
        <v>475</v>
      </c>
      <c r="D259" s="17"/>
      <c r="E259" s="33">
        <f>E260</f>
        <v>42517.8</v>
      </c>
      <c r="F259" s="33">
        <f>F260</f>
        <v>42517.8</v>
      </c>
    </row>
    <row r="260" spans="1:6" ht="51">
      <c r="A260" s="35" t="s">
        <v>105</v>
      </c>
      <c r="B260" s="17" t="s">
        <v>26</v>
      </c>
      <c r="C260" s="17" t="s">
        <v>475</v>
      </c>
      <c r="D260" s="17" t="s">
        <v>106</v>
      </c>
      <c r="E260" s="33">
        <v>42517.8</v>
      </c>
      <c r="F260" s="33">
        <v>42517.8</v>
      </c>
    </row>
    <row r="261" spans="1:6" ht="216.75">
      <c r="A261" s="52" t="s">
        <v>256</v>
      </c>
      <c r="B261" s="40" t="s">
        <v>26</v>
      </c>
      <c r="C261" s="40" t="s">
        <v>476</v>
      </c>
      <c r="D261" s="17"/>
      <c r="E261" s="33">
        <f>E262</f>
        <v>8057.3</v>
      </c>
      <c r="F261" s="33">
        <f>F262</f>
        <v>8057.3</v>
      </c>
    </row>
    <row r="262" spans="1:6" ht="204" customHeight="1">
      <c r="A262" s="35" t="s">
        <v>186</v>
      </c>
      <c r="B262" s="17" t="s">
        <v>26</v>
      </c>
      <c r="C262" s="17" t="s">
        <v>477</v>
      </c>
      <c r="D262" s="17"/>
      <c r="E262" s="33">
        <f>E263</f>
        <v>8057.3</v>
      </c>
      <c r="F262" s="33">
        <f>F263</f>
        <v>8057.3</v>
      </c>
    </row>
    <row r="263" spans="1:6" ht="51">
      <c r="A263" s="35" t="s">
        <v>105</v>
      </c>
      <c r="B263" s="17" t="s">
        <v>26</v>
      </c>
      <c r="C263" s="17" t="s">
        <v>477</v>
      </c>
      <c r="D263" s="17" t="s">
        <v>106</v>
      </c>
      <c r="E263" s="33">
        <v>8057.3</v>
      </c>
      <c r="F263" s="33">
        <v>8057.3</v>
      </c>
    </row>
    <row r="264" spans="1:6" ht="25.5">
      <c r="A264" s="52" t="s">
        <v>257</v>
      </c>
      <c r="B264" s="17" t="s">
        <v>26</v>
      </c>
      <c r="C264" s="40" t="s">
        <v>478</v>
      </c>
      <c r="D264" s="40"/>
      <c r="E264" s="70">
        <f>E265</f>
        <v>1200</v>
      </c>
      <c r="F264" s="70">
        <f>F265</f>
        <v>1200</v>
      </c>
    </row>
    <row r="265" spans="1:6" ht="25.5">
      <c r="A265" s="42" t="s">
        <v>136</v>
      </c>
      <c r="B265" s="17" t="s">
        <v>26</v>
      </c>
      <c r="C265" s="17" t="s">
        <v>479</v>
      </c>
      <c r="D265" s="17"/>
      <c r="E265" s="71">
        <f>E266</f>
        <v>1200</v>
      </c>
      <c r="F265" s="71">
        <f>F266</f>
        <v>1200</v>
      </c>
    </row>
    <row r="266" spans="1:6" ht="51">
      <c r="A266" s="35" t="s">
        <v>105</v>
      </c>
      <c r="B266" s="17" t="s">
        <v>26</v>
      </c>
      <c r="C266" s="17" t="s">
        <v>479</v>
      </c>
      <c r="D266" s="17" t="s">
        <v>106</v>
      </c>
      <c r="E266" s="71">
        <v>1200</v>
      </c>
      <c r="F266" s="71">
        <v>1200</v>
      </c>
    </row>
    <row r="267" spans="1:6" ht="25.5">
      <c r="A267" s="52" t="s">
        <v>258</v>
      </c>
      <c r="B267" s="17" t="s">
        <v>26</v>
      </c>
      <c r="C267" s="40" t="s">
        <v>480</v>
      </c>
      <c r="D267" s="40"/>
      <c r="E267" s="70">
        <f>E268</f>
        <v>72</v>
      </c>
      <c r="F267" s="70">
        <f>F268</f>
        <v>72</v>
      </c>
    </row>
    <row r="268" spans="1:6" ht="25.5">
      <c r="A268" s="42" t="s">
        <v>136</v>
      </c>
      <c r="B268" s="17" t="s">
        <v>26</v>
      </c>
      <c r="C268" s="17" t="s">
        <v>481</v>
      </c>
      <c r="D268" s="17"/>
      <c r="E268" s="71">
        <f>E269</f>
        <v>72</v>
      </c>
      <c r="F268" s="71">
        <f>F269</f>
        <v>72</v>
      </c>
    </row>
    <row r="269" spans="1:6" ht="51">
      <c r="A269" s="35" t="s">
        <v>105</v>
      </c>
      <c r="B269" s="17" t="s">
        <v>26</v>
      </c>
      <c r="C269" s="17" t="s">
        <v>481</v>
      </c>
      <c r="D269" s="17" t="s">
        <v>106</v>
      </c>
      <c r="E269" s="71">
        <v>72</v>
      </c>
      <c r="F269" s="71">
        <v>72</v>
      </c>
    </row>
    <row r="270" spans="1:6" ht="38.25">
      <c r="A270" s="39" t="s">
        <v>137</v>
      </c>
      <c r="B270" s="17" t="s">
        <v>26</v>
      </c>
      <c r="C270" s="50" t="s">
        <v>482</v>
      </c>
      <c r="D270" s="40"/>
      <c r="E270" s="41">
        <f>E271+E274</f>
        <v>94428</v>
      </c>
      <c r="F270" s="41">
        <f>F271+F274</f>
        <v>94750</v>
      </c>
    </row>
    <row r="271" spans="1:6" ht="38.25">
      <c r="A271" s="39" t="s">
        <v>259</v>
      </c>
      <c r="B271" s="17" t="s">
        <v>26</v>
      </c>
      <c r="C271" s="50" t="s">
        <v>483</v>
      </c>
      <c r="D271" s="40"/>
      <c r="E271" s="47">
        <f>E272</f>
        <v>94378</v>
      </c>
      <c r="F271" s="47">
        <f>F272</f>
        <v>94700</v>
      </c>
    </row>
    <row r="272" spans="1:6" ht="12.75">
      <c r="A272" s="42" t="s">
        <v>138</v>
      </c>
      <c r="B272" s="17" t="s">
        <v>26</v>
      </c>
      <c r="C272" s="48" t="s">
        <v>484</v>
      </c>
      <c r="D272" s="17"/>
      <c r="E272" s="33">
        <f>E273</f>
        <v>94378</v>
      </c>
      <c r="F272" s="33">
        <f>F273</f>
        <v>94700</v>
      </c>
    </row>
    <row r="273" spans="1:6" ht="51">
      <c r="A273" s="35" t="s">
        <v>105</v>
      </c>
      <c r="B273" s="17" t="s">
        <v>26</v>
      </c>
      <c r="C273" s="48" t="s">
        <v>484</v>
      </c>
      <c r="D273" s="17" t="s">
        <v>106</v>
      </c>
      <c r="E273" s="34">
        <v>94378</v>
      </c>
      <c r="F273" s="34">
        <v>94700</v>
      </c>
    </row>
    <row r="274" spans="1:6" ht="25.5">
      <c r="A274" s="52" t="s">
        <v>257</v>
      </c>
      <c r="B274" s="17" t="s">
        <v>26</v>
      </c>
      <c r="C274" s="50" t="s">
        <v>485</v>
      </c>
      <c r="D274" s="40"/>
      <c r="E274" s="70">
        <f>E275</f>
        <v>50</v>
      </c>
      <c r="F274" s="70">
        <f>F275</f>
        <v>50</v>
      </c>
    </row>
    <row r="275" spans="1:6" ht="12.75">
      <c r="A275" s="42" t="s">
        <v>138</v>
      </c>
      <c r="B275" s="17" t="s">
        <v>26</v>
      </c>
      <c r="C275" s="48" t="s">
        <v>486</v>
      </c>
      <c r="D275" s="17"/>
      <c r="E275" s="71">
        <f>E276</f>
        <v>50</v>
      </c>
      <c r="F275" s="71">
        <f>F276</f>
        <v>50</v>
      </c>
    </row>
    <row r="276" spans="1:6" ht="51">
      <c r="A276" s="35" t="s">
        <v>105</v>
      </c>
      <c r="B276" s="17" t="s">
        <v>26</v>
      </c>
      <c r="C276" s="48" t="s">
        <v>486</v>
      </c>
      <c r="D276" s="17" t="s">
        <v>106</v>
      </c>
      <c r="E276" s="71">
        <v>50</v>
      </c>
      <c r="F276" s="71">
        <v>50</v>
      </c>
    </row>
    <row r="277" spans="1:6" ht="51">
      <c r="A277" s="39" t="s">
        <v>139</v>
      </c>
      <c r="B277" s="17" t="s">
        <v>26</v>
      </c>
      <c r="C277" s="50" t="s">
        <v>487</v>
      </c>
      <c r="D277" s="40"/>
      <c r="E277" s="41">
        <f>E278+E281</f>
        <v>12288</v>
      </c>
      <c r="F277" s="41">
        <f>F278+F281</f>
        <v>12588</v>
      </c>
    </row>
    <row r="278" spans="1:6" ht="38.25">
      <c r="A278" s="39" t="s">
        <v>259</v>
      </c>
      <c r="B278" s="17" t="s">
        <v>26</v>
      </c>
      <c r="C278" s="50" t="s">
        <v>488</v>
      </c>
      <c r="D278" s="40"/>
      <c r="E278" s="47">
        <f>E279</f>
        <v>12238</v>
      </c>
      <c r="F278" s="47">
        <f>F279</f>
        <v>12538</v>
      </c>
    </row>
    <row r="279" spans="1:6" ht="12.75">
      <c r="A279" s="42" t="s">
        <v>138</v>
      </c>
      <c r="B279" s="17" t="s">
        <v>26</v>
      </c>
      <c r="C279" s="48" t="s">
        <v>489</v>
      </c>
      <c r="D279" s="17"/>
      <c r="E279" s="33">
        <f>E280</f>
        <v>12238</v>
      </c>
      <c r="F279" s="33">
        <f>F280</f>
        <v>12538</v>
      </c>
    </row>
    <row r="280" spans="1:6" ht="51">
      <c r="A280" s="35" t="s">
        <v>105</v>
      </c>
      <c r="B280" s="17" t="s">
        <v>26</v>
      </c>
      <c r="C280" s="48" t="s">
        <v>489</v>
      </c>
      <c r="D280" s="17" t="s">
        <v>106</v>
      </c>
      <c r="E280" s="34">
        <v>12238</v>
      </c>
      <c r="F280" s="34">
        <v>12538</v>
      </c>
    </row>
    <row r="281" spans="1:6" ht="25.5">
      <c r="A281" s="52" t="s">
        <v>257</v>
      </c>
      <c r="B281" s="17" t="s">
        <v>26</v>
      </c>
      <c r="C281" s="50" t="s">
        <v>490</v>
      </c>
      <c r="D281" s="40"/>
      <c r="E281" s="70">
        <f>E282</f>
        <v>50</v>
      </c>
      <c r="F281" s="70">
        <f>F282</f>
        <v>50</v>
      </c>
    </row>
    <row r="282" spans="1:6" ht="12.75">
      <c r="A282" s="42" t="s">
        <v>138</v>
      </c>
      <c r="B282" s="17" t="s">
        <v>26</v>
      </c>
      <c r="C282" s="48" t="s">
        <v>491</v>
      </c>
      <c r="D282" s="17"/>
      <c r="E282" s="71">
        <f>E283</f>
        <v>50</v>
      </c>
      <c r="F282" s="71">
        <f>F283</f>
        <v>50</v>
      </c>
    </row>
    <row r="283" spans="1:6" ht="51">
      <c r="A283" s="35" t="s">
        <v>105</v>
      </c>
      <c r="B283" s="17" t="s">
        <v>26</v>
      </c>
      <c r="C283" s="48" t="s">
        <v>491</v>
      </c>
      <c r="D283" s="17" t="s">
        <v>106</v>
      </c>
      <c r="E283" s="71">
        <v>50</v>
      </c>
      <c r="F283" s="71">
        <v>50</v>
      </c>
    </row>
    <row r="284" spans="1:6" ht="61.5" customHeight="1">
      <c r="A284" s="72" t="s">
        <v>163</v>
      </c>
      <c r="B284" s="17" t="s">
        <v>26</v>
      </c>
      <c r="C284" s="50" t="s">
        <v>387</v>
      </c>
      <c r="D284" s="40"/>
      <c r="E284" s="41">
        <f>E285+E288+E291</f>
        <v>2563.4</v>
      </c>
      <c r="F284" s="41">
        <f>F285+F288+F291</f>
        <v>2563.4</v>
      </c>
    </row>
    <row r="285" spans="1:6" ht="61.5" customHeight="1">
      <c r="A285" s="52" t="s">
        <v>260</v>
      </c>
      <c r="B285" s="17" t="s">
        <v>26</v>
      </c>
      <c r="C285" s="40" t="s">
        <v>492</v>
      </c>
      <c r="D285" s="40"/>
      <c r="E285" s="41">
        <f>E286</f>
        <v>1588.8</v>
      </c>
      <c r="F285" s="41">
        <f>F286</f>
        <v>1588.8</v>
      </c>
    </row>
    <row r="286" spans="1:6" ht="76.5">
      <c r="A286" s="42" t="s">
        <v>165</v>
      </c>
      <c r="B286" s="17" t="s">
        <v>26</v>
      </c>
      <c r="C286" s="17" t="s">
        <v>493</v>
      </c>
      <c r="D286" s="17"/>
      <c r="E286" s="33">
        <f>E287</f>
        <v>1588.8</v>
      </c>
      <c r="F286" s="33">
        <f>F287</f>
        <v>1588.8</v>
      </c>
    </row>
    <row r="287" spans="1:6" ht="20.25" customHeight="1">
      <c r="A287" s="35" t="s">
        <v>164</v>
      </c>
      <c r="B287" s="17" t="s">
        <v>26</v>
      </c>
      <c r="C287" s="17" t="s">
        <v>493</v>
      </c>
      <c r="D287" s="17" t="s">
        <v>89</v>
      </c>
      <c r="E287" s="33">
        <v>1588.8</v>
      </c>
      <c r="F287" s="33">
        <v>1588.8</v>
      </c>
    </row>
    <row r="288" spans="1:6" ht="36" customHeight="1">
      <c r="A288" s="52" t="s">
        <v>261</v>
      </c>
      <c r="B288" s="17" t="s">
        <v>26</v>
      </c>
      <c r="C288" s="40" t="s">
        <v>494</v>
      </c>
      <c r="D288" s="17"/>
      <c r="E288" s="41">
        <f>E289</f>
        <v>403.2</v>
      </c>
      <c r="F288" s="41">
        <f>F289</f>
        <v>403.2</v>
      </c>
    </row>
    <row r="289" spans="1:6" ht="38.25">
      <c r="A289" s="35" t="s">
        <v>231</v>
      </c>
      <c r="B289" s="17" t="s">
        <v>26</v>
      </c>
      <c r="C289" s="17" t="s">
        <v>495</v>
      </c>
      <c r="D289" s="17"/>
      <c r="E289" s="33">
        <f>E290</f>
        <v>403.2</v>
      </c>
      <c r="F289" s="33">
        <f>F290</f>
        <v>403.2</v>
      </c>
    </row>
    <row r="290" spans="1:6" ht="20.25" customHeight="1">
      <c r="A290" s="35" t="s">
        <v>164</v>
      </c>
      <c r="B290" s="17" t="s">
        <v>26</v>
      </c>
      <c r="C290" s="17" t="s">
        <v>495</v>
      </c>
      <c r="D290" s="17" t="s">
        <v>89</v>
      </c>
      <c r="E290" s="33">
        <v>403.2</v>
      </c>
      <c r="F290" s="33">
        <v>403.2</v>
      </c>
    </row>
    <row r="291" spans="1:6" ht="36" customHeight="1">
      <c r="A291" s="52" t="s">
        <v>262</v>
      </c>
      <c r="B291" s="17" t="s">
        <v>26</v>
      </c>
      <c r="C291" s="40" t="s">
        <v>496</v>
      </c>
      <c r="D291" s="17"/>
      <c r="E291" s="41">
        <f>E292</f>
        <v>571.4</v>
      </c>
      <c r="F291" s="41">
        <f>F292</f>
        <v>571.4</v>
      </c>
    </row>
    <row r="292" spans="1:6" ht="25.5">
      <c r="A292" s="35" t="s">
        <v>232</v>
      </c>
      <c r="B292" s="17" t="s">
        <v>26</v>
      </c>
      <c r="C292" s="17" t="s">
        <v>497</v>
      </c>
      <c r="D292" s="17"/>
      <c r="E292" s="33">
        <f>E293</f>
        <v>571.4</v>
      </c>
      <c r="F292" s="33">
        <f>F293</f>
        <v>571.4</v>
      </c>
    </row>
    <row r="293" spans="1:6" ht="20.25" customHeight="1">
      <c r="A293" s="35" t="s">
        <v>164</v>
      </c>
      <c r="B293" s="17" t="s">
        <v>26</v>
      </c>
      <c r="C293" s="17" t="s">
        <v>497</v>
      </c>
      <c r="D293" s="17" t="s">
        <v>89</v>
      </c>
      <c r="E293" s="33">
        <v>571.4</v>
      </c>
      <c r="F293" s="33">
        <v>571.4</v>
      </c>
    </row>
    <row r="294" spans="1:6" ht="38.25" customHeight="1">
      <c r="A294" s="52" t="s">
        <v>187</v>
      </c>
      <c r="B294" s="17" t="s">
        <v>26</v>
      </c>
      <c r="C294" s="40" t="s">
        <v>498</v>
      </c>
      <c r="D294" s="40"/>
      <c r="E294" s="41">
        <f>E296</f>
        <v>377.9</v>
      </c>
      <c r="F294" s="41">
        <f>F296</f>
        <v>377.9</v>
      </c>
    </row>
    <row r="295" spans="1:6" ht="51" customHeight="1">
      <c r="A295" s="52" t="s">
        <v>321</v>
      </c>
      <c r="B295" s="17" t="s">
        <v>26</v>
      </c>
      <c r="C295" s="40" t="s">
        <v>499</v>
      </c>
      <c r="D295" s="40"/>
      <c r="E295" s="41">
        <f>E296</f>
        <v>377.9</v>
      </c>
      <c r="F295" s="41">
        <f>F296</f>
        <v>377.9</v>
      </c>
    </row>
    <row r="296" spans="1:6" ht="25.5">
      <c r="A296" s="42" t="s">
        <v>188</v>
      </c>
      <c r="B296" s="17" t="s">
        <v>26</v>
      </c>
      <c r="C296" s="17" t="s">
        <v>500</v>
      </c>
      <c r="D296" s="17"/>
      <c r="E296" s="33">
        <f>E297</f>
        <v>377.9</v>
      </c>
      <c r="F296" s="33">
        <f>F297</f>
        <v>377.9</v>
      </c>
    </row>
    <row r="297" spans="1:6" ht="25.5">
      <c r="A297" s="35" t="s">
        <v>81</v>
      </c>
      <c r="B297" s="17" t="s">
        <v>26</v>
      </c>
      <c r="C297" s="17" t="s">
        <v>500</v>
      </c>
      <c r="D297" s="17" t="s">
        <v>106</v>
      </c>
      <c r="E297" s="34">
        <v>377.9</v>
      </c>
      <c r="F297" s="34">
        <v>377.9</v>
      </c>
    </row>
    <row r="298" spans="1:6" ht="38.25">
      <c r="A298" s="51" t="s">
        <v>201</v>
      </c>
      <c r="B298" s="20" t="s">
        <v>26</v>
      </c>
      <c r="C298" s="73" t="s">
        <v>363</v>
      </c>
      <c r="D298" s="74"/>
      <c r="E298" s="38">
        <f aca="true" t="shared" si="14" ref="E298:F301">E299</f>
        <v>25098.8</v>
      </c>
      <c r="F298" s="38">
        <f t="shared" si="14"/>
        <v>25098.8</v>
      </c>
    </row>
    <row r="299" spans="1:6" ht="63.75">
      <c r="A299" s="39" t="s">
        <v>190</v>
      </c>
      <c r="B299" s="40" t="s">
        <v>26</v>
      </c>
      <c r="C299" s="50" t="s">
        <v>501</v>
      </c>
      <c r="D299" s="40"/>
      <c r="E299" s="41">
        <f>E301</f>
        <v>25098.8</v>
      </c>
      <c r="F299" s="41">
        <f>F301</f>
        <v>25098.8</v>
      </c>
    </row>
    <row r="300" spans="1:6" ht="51">
      <c r="A300" s="39" t="s">
        <v>263</v>
      </c>
      <c r="B300" s="40" t="s">
        <v>26</v>
      </c>
      <c r="C300" s="50" t="s">
        <v>502</v>
      </c>
      <c r="D300" s="40"/>
      <c r="E300" s="70">
        <f>E301</f>
        <v>25098.8</v>
      </c>
      <c r="F300" s="70">
        <f>F301</f>
        <v>25098.8</v>
      </c>
    </row>
    <row r="301" spans="1:6" ht="12.75">
      <c r="A301" s="42" t="s">
        <v>138</v>
      </c>
      <c r="B301" s="17" t="s">
        <v>26</v>
      </c>
      <c r="C301" s="48" t="s">
        <v>503</v>
      </c>
      <c r="D301" s="17"/>
      <c r="E301" s="33">
        <f t="shared" si="14"/>
        <v>25098.8</v>
      </c>
      <c r="F301" s="33">
        <f t="shared" si="14"/>
        <v>25098.8</v>
      </c>
    </row>
    <row r="302" spans="1:6" ht="51">
      <c r="A302" s="35" t="s">
        <v>105</v>
      </c>
      <c r="B302" s="17" t="s">
        <v>26</v>
      </c>
      <c r="C302" s="48" t="s">
        <v>503</v>
      </c>
      <c r="D302" s="17" t="s">
        <v>106</v>
      </c>
      <c r="E302" s="34">
        <v>25098.8</v>
      </c>
      <c r="F302" s="34">
        <v>25098.8</v>
      </c>
    </row>
    <row r="303" spans="1:6" ht="51">
      <c r="A303" s="49" t="s">
        <v>203</v>
      </c>
      <c r="B303" s="20" t="s">
        <v>26</v>
      </c>
      <c r="C303" s="73" t="s">
        <v>366</v>
      </c>
      <c r="D303" s="57"/>
      <c r="E303" s="38">
        <f aca="true" t="shared" si="15" ref="E303:F306">E304</f>
        <v>21195.2</v>
      </c>
      <c r="F303" s="38">
        <f t="shared" si="15"/>
        <v>21195.2</v>
      </c>
    </row>
    <row r="304" spans="1:6" ht="38.25">
      <c r="A304" s="39" t="s">
        <v>140</v>
      </c>
      <c r="B304" s="40" t="s">
        <v>26</v>
      </c>
      <c r="C304" s="50" t="s">
        <v>504</v>
      </c>
      <c r="D304" s="40"/>
      <c r="E304" s="41">
        <f>E306</f>
        <v>21195.2</v>
      </c>
      <c r="F304" s="41">
        <f>F306</f>
        <v>21195.2</v>
      </c>
    </row>
    <row r="305" spans="1:6" ht="38.25">
      <c r="A305" s="39" t="s">
        <v>264</v>
      </c>
      <c r="B305" s="40" t="s">
        <v>26</v>
      </c>
      <c r="C305" s="50" t="s">
        <v>505</v>
      </c>
      <c r="D305" s="40"/>
      <c r="E305" s="47">
        <f>E306</f>
        <v>21195.2</v>
      </c>
      <c r="F305" s="47">
        <f>F306</f>
        <v>21195.2</v>
      </c>
    </row>
    <row r="306" spans="1:6" ht="12.75">
      <c r="A306" s="42" t="s">
        <v>138</v>
      </c>
      <c r="B306" s="17" t="s">
        <v>26</v>
      </c>
      <c r="C306" s="48" t="s">
        <v>506</v>
      </c>
      <c r="D306" s="17"/>
      <c r="E306" s="33">
        <f t="shared" si="15"/>
        <v>21195.2</v>
      </c>
      <c r="F306" s="33">
        <f t="shared" si="15"/>
        <v>21195.2</v>
      </c>
    </row>
    <row r="307" spans="1:6" ht="51">
      <c r="A307" s="35" t="s">
        <v>105</v>
      </c>
      <c r="B307" s="17" t="s">
        <v>26</v>
      </c>
      <c r="C307" s="48" t="s">
        <v>506</v>
      </c>
      <c r="D307" s="17" t="s">
        <v>106</v>
      </c>
      <c r="E307" s="34">
        <v>21195.2</v>
      </c>
      <c r="F307" s="34">
        <v>21195.2</v>
      </c>
    </row>
    <row r="308" spans="1:6" ht="25.5">
      <c r="A308" s="24" t="s">
        <v>71</v>
      </c>
      <c r="B308" s="25" t="s">
        <v>61</v>
      </c>
      <c r="C308" s="25"/>
      <c r="D308" s="25"/>
      <c r="E308" s="30">
        <f aca="true" t="shared" si="16" ref="E308:F312">E309</f>
        <v>400</v>
      </c>
      <c r="F308" s="30">
        <f t="shared" si="16"/>
        <v>400</v>
      </c>
    </row>
    <row r="309" spans="1:6" ht="38.25">
      <c r="A309" s="44" t="s">
        <v>197</v>
      </c>
      <c r="B309" s="29" t="s">
        <v>61</v>
      </c>
      <c r="C309" s="20" t="s">
        <v>354</v>
      </c>
      <c r="D309" s="25"/>
      <c r="E309" s="30">
        <f t="shared" si="16"/>
        <v>400</v>
      </c>
      <c r="F309" s="30">
        <f t="shared" si="16"/>
        <v>400</v>
      </c>
    </row>
    <row r="310" spans="1:6" ht="38.25">
      <c r="A310" s="39" t="s">
        <v>141</v>
      </c>
      <c r="B310" s="40" t="s">
        <v>61</v>
      </c>
      <c r="C310" s="40" t="s">
        <v>507</v>
      </c>
      <c r="D310" s="40"/>
      <c r="E310" s="41">
        <f>E312</f>
        <v>400</v>
      </c>
      <c r="F310" s="41">
        <f>F312</f>
        <v>400</v>
      </c>
    </row>
    <row r="311" spans="1:6" ht="25.5">
      <c r="A311" s="39" t="s">
        <v>265</v>
      </c>
      <c r="B311" s="40" t="s">
        <v>61</v>
      </c>
      <c r="C311" s="40" t="s">
        <v>508</v>
      </c>
      <c r="D311" s="40"/>
      <c r="E311" s="47">
        <f>E312</f>
        <v>400</v>
      </c>
      <c r="F311" s="47">
        <f>F312</f>
        <v>400</v>
      </c>
    </row>
    <row r="312" spans="1:6" ht="12.75">
      <c r="A312" s="31" t="s">
        <v>215</v>
      </c>
      <c r="B312" s="17" t="s">
        <v>61</v>
      </c>
      <c r="C312" s="17" t="s">
        <v>509</v>
      </c>
      <c r="D312" s="17"/>
      <c r="E312" s="33">
        <f t="shared" si="16"/>
        <v>400</v>
      </c>
      <c r="F312" s="33">
        <f t="shared" si="16"/>
        <v>400</v>
      </c>
    </row>
    <row r="313" spans="1:6" ht="51">
      <c r="A313" s="35" t="s">
        <v>105</v>
      </c>
      <c r="B313" s="17" t="s">
        <v>61</v>
      </c>
      <c r="C313" s="17" t="s">
        <v>509</v>
      </c>
      <c r="D313" s="17" t="s">
        <v>106</v>
      </c>
      <c r="E313" s="34">
        <v>400</v>
      </c>
      <c r="F313" s="34">
        <v>400</v>
      </c>
    </row>
    <row r="314" spans="1:6" ht="12.75">
      <c r="A314" s="24" t="s">
        <v>10</v>
      </c>
      <c r="B314" s="25" t="s">
        <v>58</v>
      </c>
      <c r="C314" s="25"/>
      <c r="D314" s="25"/>
      <c r="E314" s="30">
        <f>E315+E331+E362+E367</f>
        <v>50474.094</v>
      </c>
      <c r="F314" s="30">
        <f>F315+F331+F362+F367</f>
        <v>50258.894</v>
      </c>
    </row>
    <row r="315" spans="1:6" ht="38.25">
      <c r="A315" s="44" t="s">
        <v>197</v>
      </c>
      <c r="B315" s="29" t="s">
        <v>58</v>
      </c>
      <c r="C315" s="20" t="s">
        <v>354</v>
      </c>
      <c r="D315" s="25"/>
      <c r="E315" s="30">
        <f>E316</f>
        <v>36597.5</v>
      </c>
      <c r="F315" s="30">
        <f>F316</f>
        <v>36925.3</v>
      </c>
    </row>
    <row r="316" spans="1:6" ht="51">
      <c r="A316" s="52" t="s">
        <v>142</v>
      </c>
      <c r="B316" s="40" t="s">
        <v>58</v>
      </c>
      <c r="C316" s="40" t="s">
        <v>510</v>
      </c>
      <c r="D316" s="40"/>
      <c r="E316" s="41">
        <f>E317+E322+E325+E328</f>
        <v>36597.5</v>
      </c>
      <c r="F316" s="41">
        <f>F317+F322+F325+F328</f>
        <v>36925.3</v>
      </c>
    </row>
    <row r="317" spans="1:6" ht="38.25">
      <c r="A317" s="52" t="s">
        <v>267</v>
      </c>
      <c r="B317" s="40" t="s">
        <v>58</v>
      </c>
      <c r="C317" s="40" t="s">
        <v>511</v>
      </c>
      <c r="D317" s="40"/>
      <c r="E317" s="70">
        <f>E318+E320</f>
        <v>29467.7</v>
      </c>
      <c r="F317" s="70">
        <f>F318+F320</f>
        <v>29867.7</v>
      </c>
    </row>
    <row r="318" spans="1:6" ht="25.5">
      <c r="A318" s="35" t="s">
        <v>143</v>
      </c>
      <c r="B318" s="17" t="s">
        <v>58</v>
      </c>
      <c r="C318" s="17" t="s">
        <v>512</v>
      </c>
      <c r="D318" s="17"/>
      <c r="E318" s="33">
        <f>E319</f>
        <v>6470</v>
      </c>
      <c r="F318" s="33">
        <f>F319</f>
        <v>6870</v>
      </c>
    </row>
    <row r="319" spans="1:6" ht="51">
      <c r="A319" s="35" t="s">
        <v>105</v>
      </c>
      <c r="B319" s="17" t="s">
        <v>58</v>
      </c>
      <c r="C319" s="17" t="s">
        <v>512</v>
      </c>
      <c r="D319" s="17" t="s">
        <v>106</v>
      </c>
      <c r="E319" s="33">
        <v>6470</v>
      </c>
      <c r="F319" s="33">
        <v>6870</v>
      </c>
    </row>
    <row r="320" spans="1:6" ht="51">
      <c r="A320" s="35" t="s">
        <v>216</v>
      </c>
      <c r="B320" s="40" t="s">
        <v>58</v>
      </c>
      <c r="C320" s="17" t="s">
        <v>513</v>
      </c>
      <c r="D320" s="17"/>
      <c r="E320" s="33">
        <f>E321</f>
        <v>22997.7</v>
      </c>
      <c r="F320" s="33">
        <f>F321</f>
        <v>22997.7</v>
      </c>
    </row>
    <row r="321" spans="1:6" ht="51">
      <c r="A321" s="35" t="s">
        <v>105</v>
      </c>
      <c r="B321" s="40" t="s">
        <v>58</v>
      </c>
      <c r="C321" s="17" t="s">
        <v>513</v>
      </c>
      <c r="D321" s="17" t="s">
        <v>106</v>
      </c>
      <c r="E321" s="33">
        <v>22997.7</v>
      </c>
      <c r="F321" s="33">
        <v>22997.7</v>
      </c>
    </row>
    <row r="322" spans="1:6" ht="38.25">
      <c r="A322" s="52" t="s">
        <v>266</v>
      </c>
      <c r="B322" s="40" t="s">
        <v>58</v>
      </c>
      <c r="C322" s="40" t="s">
        <v>514</v>
      </c>
      <c r="D322" s="40"/>
      <c r="E322" s="47">
        <f>E323</f>
        <v>2057.1</v>
      </c>
      <c r="F322" s="47">
        <f>F323</f>
        <v>2057.1</v>
      </c>
    </row>
    <row r="323" spans="1:6" ht="38.25">
      <c r="A323" s="35" t="s">
        <v>217</v>
      </c>
      <c r="B323" s="40" t="s">
        <v>58</v>
      </c>
      <c r="C323" s="17" t="s">
        <v>515</v>
      </c>
      <c r="D323" s="17"/>
      <c r="E323" s="33">
        <f>E324</f>
        <v>2057.1</v>
      </c>
      <c r="F323" s="33">
        <f>F324</f>
        <v>2057.1</v>
      </c>
    </row>
    <row r="324" spans="1:6" ht="51">
      <c r="A324" s="35" t="s">
        <v>105</v>
      </c>
      <c r="B324" s="17" t="s">
        <v>58</v>
      </c>
      <c r="C324" s="17" t="s">
        <v>515</v>
      </c>
      <c r="D324" s="17" t="s">
        <v>106</v>
      </c>
      <c r="E324" s="33">
        <v>2057.1</v>
      </c>
      <c r="F324" s="33">
        <v>2057.1</v>
      </c>
    </row>
    <row r="325" spans="1:6" ht="63.75">
      <c r="A325" s="52" t="s">
        <v>268</v>
      </c>
      <c r="B325" s="17" t="s">
        <v>58</v>
      </c>
      <c r="C325" s="40" t="s">
        <v>516</v>
      </c>
      <c r="D325" s="40"/>
      <c r="E325" s="70">
        <f>E326</f>
        <v>4762.7</v>
      </c>
      <c r="F325" s="70">
        <f>F326</f>
        <v>4658.7</v>
      </c>
    </row>
    <row r="326" spans="1:6" ht="12.75">
      <c r="A326" s="42" t="s">
        <v>144</v>
      </c>
      <c r="B326" s="17" t="s">
        <v>58</v>
      </c>
      <c r="C326" s="17" t="s">
        <v>517</v>
      </c>
      <c r="D326" s="17"/>
      <c r="E326" s="71">
        <f>E327</f>
        <v>4762.7</v>
      </c>
      <c r="F326" s="33">
        <f>F327</f>
        <v>4658.7</v>
      </c>
    </row>
    <row r="327" spans="1:6" ht="51">
      <c r="A327" s="35" t="s">
        <v>105</v>
      </c>
      <c r="B327" s="17" t="s">
        <v>58</v>
      </c>
      <c r="C327" s="17" t="s">
        <v>517</v>
      </c>
      <c r="D327" s="17" t="s">
        <v>106</v>
      </c>
      <c r="E327" s="75">
        <v>4762.7</v>
      </c>
      <c r="F327" s="33">
        <v>4658.7</v>
      </c>
    </row>
    <row r="328" spans="1:6" ht="51">
      <c r="A328" s="52" t="s">
        <v>269</v>
      </c>
      <c r="B328" s="17" t="s">
        <v>58</v>
      </c>
      <c r="C328" s="40" t="s">
        <v>518</v>
      </c>
      <c r="D328" s="40"/>
      <c r="E328" s="76">
        <f>E329</f>
        <v>310</v>
      </c>
      <c r="F328" s="76">
        <f>F329</f>
        <v>341.8</v>
      </c>
    </row>
    <row r="329" spans="1:6" ht="12.75">
      <c r="A329" s="42" t="s">
        <v>144</v>
      </c>
      <c r="B329" s="17" t="s">
        <v>58</v>
      </c>
      <c r="C329" s="17" t="s">
        <v>519</v>
      </c>
      <c r="D329" s="17"/>
      <c r="E329" s="75">
        <f>E330</f>
        <v>310</v>
      </c>
      <c r="F329" s="75">
        <f>F330</f>
        <v>341.8</v>
      </c>
    </row>
    <row r="330" spans="1:6" ht="51">
      <c r="A330" s="35" t="s">
        <v>105</v>
      </c>
      <c r="B330" s="17" t="s">
        <v>58</v>
      </c>
      <c r="C330" s="17" t="s">
        <v>519</v>
      </c>
      <c r="D330" s="17" t="s">
        <v>106</v>
      </c>
      <c r="E330" s="75">
        <v>310</v>
      </c>
      <c r="F330" s="33">
        <v>341.8</v>
      </c>
    </row>
    <row r="331" spans="1:6" ht="38.25">
      <c r="A331" s="49" t="s">
        <v>199</v>
      </c>
      <c r="B331" s="20" t="s">
        <v>58</v>
      </c>
      <c r="C331" s="20" t="s">
        <v>520</v>
      </c>
      <c r="D331" s="57"/>
      <c r="E331" s="38">
        <f>E332+E337+E350+E354+E358</f>
        <v>11687.594000000001</v>
      </c>
      <c r="F331" s="38">
        <f>F332+F337+F350+F354+F358</f>
        <v>11144.594000000001</v>
      </c>
    </row>
    <row r="332" spans="1:6" ht="64.5" customHeight="1">
      <c r="A332" s="39" t="s">
        <v>191</v>
      </c>
      <c r="B332" s="50" t="s">
        <v>58</v>
      </c>
      <c r="C332" s="40" t="s">
        <v>521</v>
      </c>
      <c r="D332" s="50"/>
      <c r="E332" s="41">
        <f>E333+E335</f>
        <v>8427.594000000001</v>
      </c>
      <c r="F332" s="41">
        <f>F333+F335</f>
        <v>7967.594</v>
      </c>
    </row>
    <row r="333" spans="1:6" ht="38.25">
      <c r="A333" s="39" t="s">
        <v>270</v>
      </c>
      <c r="B333" s="50" t="s">
        <v>58</v>
      </c>
      <c r="C333" s="40" t="s">
        <v>522</v>
      </c>
      <c r="D333" s="50"/>
      <c r="E333" s="70">
        <f>E334</f>
        <v>2667.7</v>
      </c>
      <c r="F333" s="70">
        <f>F334</f>
        <v>2667.7</v>
      </c>
    </row>
    <row r="334" spans="1:6" ht="51">
      <c r="A334" s="35" t="s">
        <v>105</v>
      </c>
      <c r="B334" s="50" t="s">
        <v>58</v>
      </c>
      <c r="C334" s="17" t="s">
        <v>523</v>
      </c>
      <c r="D334" s="50" t="s">
        <v>106</v>
      </c>
      <c r="E334" s="70">
        <v>2667.7</v>
      </c>
      <c r="F334" s="70">
        <v>2667.7</v>
      </c>
    </row>
    <row r="335" spans="1:6" ht="25.5">
      <c r="A335" s="45" t="s">
        <v>271</v>
      </c>
      <c r="B335" s="50" t="s">
        <v>58</v>
      </c>
      <c r="C335" s="40" t="s">
        <v>524</v>
      </c>
      <c r="D335" s="50"/>
      <c r="E335" s="41">
        <f>E336</f>
        <v>5759.894</v>
      </c>
      <c r="F335" s="41">
        <f>F336</f>
        <v>5299.894</v>
      </c>
    </row>
    <row r="336" spans="1:6" ht="51">
      <c r="A336" s="35" t="s">
        <v>105</v>
      </c>
      <c r="B336" s="50" t="s">
        <v>58</v>
      </c>
      <c r="C336" s="17" t="s">
        <v>525</v>
      </c>
      <c r="D336" s="50" t="s">
        <v>106</v>
      </c>
      <c r="E336" s="41">
        <v>5759.894</v>
      </c>
      <c r="F336" s="41">
        <v>5299.894</v>
      </c>
    </row>
    <row r="337" spans="1:6" ht="38.25">
      <c r="A337" s="39" t="s">
        <v>145</v>
      </c>
      <c r="B337" s="17" t="s">
        <v>58</v>
      </c>
      <c r="C337" s="40" t="s">
        <v>526</v>
      </c>
      <c r="D337" s="40"/>
      <c r="E337" s="41">
        <f>E338+E341+E344+E347</f>
        <v>1126</v>
      </c>
      <c r="F337" s="41">
        <f>F338+F341+F344+F347</f>
        <v>1127</v>
      </c>
    </row>
    <row r="338" spans="1:6" ht="63.75">
      <c r="A338" s="39" t="s">
        <v>272</v>
      </c>
      <c r="B338" s="17" t="s">
        <v>58</v>
      </c>
      <c r="C338" s="40" t="s">
        <v>527</v>
      </c>
      <c r="D338" s="40"/>
      <c r="E338" s="70">
        <f>E339</f>
        <v>451</v>
      </c>
      <c r="F338" s="70">
        <f>F339</f>
        <v>451</v>
      </c>
    </row>
    <row r="339" spans="1:6" ht="12.75">
      <c r="A339" s="42" t="s">
        <v>146</v>
      </c>
      <c r="B339" s="17" t="s">
        <v>58</v>
      </c>
      <c r="C339" s="17" t="s">
        <v>528</v>
      </c>
      <c r="D339" s="17"/>
      <c r="E339" s="71">
        <f>E340</f>
        <v>451</v>
      </c>
      <c r="F339" s="71">
        <v>451</v>
      </c>
    </row>
    <row r="340" spans="1:6" ht="25.5">
      <c r="A340" s="35" t="s">
        <v>81</v>
      </c>
      <c r="B340" s="17" t="s">
        <v>58</v>
      </c>
      <c r="C340" s="17" t="s">
        <v>528</v>
      </c>
      <c r="D340" s="17" t="s">
        <v>84</v>
      </c>
      <c r="E340" s="77">
        <v>451</v>
      </c>
      <c r="F340" s="77">
        <v>541</v>
      </c>
    </row>
    <row r="341" spans="1:6" ht="25.5">
      <c r="A341" s="52" t="s">
        <v>273</v>
      </c>
      <c r="B341" s="17" t="s">
        <v>58</v>
      </c>
      <c r="C341" s="40" t="s">
        <v>529</v>
      </c>
      <c r="D341" s="40"/>
      <c r="E341" s="68">
        <f>E342</f>
        <v>308</v>
      </c>
      <c r="F341" s="68">
        <f>F342</f>
        <v>308</v>
      </c>
    </row>
    <row r="342" spans="1:6" ht="12.75">
      <c r="A342" s="42" t="s">
        <v>146</v>
      </c>
      <c r="B342" s="17" t="s">
        <v>58</v>
      </c>
      <c r="C342" s="17" t="s">
        <v>530</v>
      </c>
      <c r="D342" s="17"/>
      <c r="E342" s="77">
        <f>E343</f>
        <v>308</v>
      </c>
      <c r="F342" s="77">
        <f>F343</f>
        <v>308</v>
      </c>
    </row>
    <row r="343" spans="1:6" ht="25.5">
      <c r="A343" s="35" t="s">
        <v>81</v>
      </c>
      <c r="B343" s="17" t="s">
        <v>58</v>
      </c>
      <c r="C343" s="17" t="s">
        <v>530</v>
      </c>
      <c r="D343" s="17" t="s">
        <v>84</v>
      </c>
      <c r="E343" s="77">
        <v>308</v>
      </c>
      <c r="F343" s="77">
        <v>308</v>
      </c>
    </row>
    <row r="344" spans="1:6" ht="25.5">
      <c r="A344" s="52" t="s">
        <v>274</v>
      </c>
      <c r="B344" s="17" t="s">
        <v>58</v>
      </c>
      <c r="C344" s="40" t="s">
        <v>531</v>
      </c>
      <c r="D344" s="40"/>
      <c r="E344" s="68">
        <f>E345</f>
        <v>312</v>
      </c>
      <c r="F344" s="68">
        <f>F345</f>
        <v>313</v>
      </c>
    </row>
    <row r="345" spans="1:6" ht="12.75">
      <c r="A345" s="42" t="s">
        <v>146</v>
      </c>
      <c r="B345" s="17" t="s">
        <v>58</v>
      </c>
      <c r="C345" s="40" t="s">
        <v>532</v>
      </c>
      <c r="D345" s="17"/>
      <c r="E345" s="77">
        <f>E346</f>
        <v>312</v>
      </c>
      <c r="F345" s="77">
        <f>F346</f>
        <v>313</v>
      </c>
    </row>
    <row r="346" spans="1:6" ht="25.5">
      <c r="A346" s="35" t="s">
        <v>81</v>
      </c>
      <c r="B346" s="17" t="s">
        <v>58</v>
      </c>
      <c r="C346" s="40" t="s">
        <v>532</v>
      </c>
      <c r="D346" s="17" t="s">
        <v>84</v>
      </c>
      <c r="E346" s="77">
        <v>312</v>
      </c>
      <c r="F346" s="77">
        <v>313</v>
      </c>
    </row>
    <row r="347" spans="1:6" ht="38.25">
      <c r="A347" s="52" t="s">
        <v>275</v>
      </c>
      <c r="B347" s="17" t="s">
        <v>58</v>
      </c>
      <c r="C347" s="40" t="s">
        <v>533</v>
      </c>
      <c r="D347" s="40"/>
      <c r="E347" s="68">
        <f>E348</f>
        <v>55</v>
      </c>
      <c r="F347" s="68">
        <f>F348</f>
        <v>55</v>
      </c>
    </row>
    <row r="348" spans="1:6" ht="12.75">
      <c r="A348" s="42" t="s">
        <v>146</v>
      </c>
      <c r="B348" s="17" t="s">
        <v>58</v>
      </c>
      <c r="C348" s="17" t="s">
        <v>534</v>
      </c>
      <c r="D348" s="17"/>
      <c r="E348" s="77">
        <f>E349</f>
        <v>55</v>
      </c>
      <c r="F348" s="77">
        <f>F349</f>
        <v>55</v>
      </c>
    </row>
    <row r="349" spans="1:6" ht="25.5">
      <c r="A349" s="35" t="s">
        <v>81</v>
      </c>
      <c r="B349" s="17" t="s">
        <v>58</v>
      </c>
      <c r="C349" s="17" t="s">
        <v>534</v>
      </c>
      <c r="D349" s="17" t="s">
        <v>84</v>
      </c>
      <c r="E349" s="77">
        <v>55</v>
      </c>
      <c r="F349" s="77">
        <v>55</v>
      </c>
    </row>
    <row r="350" spans="1:6" ht="51">
      <c r="A350" s="52" t="s">
        <v>142</v>
      </c>
      <c r="B350" s="17" t="s">
        <v>58</v>
      </c>
      <c r="C350" s="40" t="s">
        <v>535</v>
      </c>
      <c r="D350" s="40"/>
      <c r="E350" s="41">
        <f>E352</f>
        <v>2030</v>
      </c>
      <c r="F350" s="41">
        <f>F352</f>
        <v>2030</v>
      </c>
    </row>
    <row r="351" spans="1:6" ht="51">
      <c r="A351" s="52" t="s">
        <v>276</v>
      </c>
      <c r="B351" s="17" t="s">
        <v>58</v>
      </c>
      <c r="C351" s="40" t="s">
        <v>536</v>
      </c>
      <c r="D351" s="40"/>
      <c r="E351" s="47">
        <f>E352</f>
        <v>2030</v>
      </c>
      <c r="F351" s="47">
        <f>F352</f>
        <v>2030</v>
      </c>
    </row>
    <row r="352" spans="1:6" ht="25.5">
      <c r="A352" s="35" t="s">
        <v>143</v>
      </c>
      <c r="B352" s="17" t="s">
        <v>58</v>
      </c>
      <c r="C352" s="17" t="s">
        <v>537</v>
      </c>
      <c r="D352" s="17"/>
      <c r="E352" s="33">
        <f>E353</f>
        <v>2030</v>
      </c>
      <c r="F352" s="33">
        <f>F353</f>
        <v>2030</v>
      </c>
    </row>
    <row r="353" spans="1:6" ht="51">
      <c r="A353" s="35" t="s">
        <v>105</v>
      </c>
      <c r="B353" s="17" t="s">
        <v>58</v>
      </c>
      <c r="C353" s="17" t="s">
        <v>537</v>
      </c>
      <c r="D353" s="17" t="s">
        <v>106</v>
      </c>
      <c r="E353" s="34">
        <v>2030</v>
      </c>
      <c r="F353" s="34">
        <v>2030</v>
      </c>
    </row>
    <row r="354" spans="1:6" ht="35.25" customHeight="1">
      <c r="A354" s="39" t="s">
        <v>187</v>
      </c>
      <c r="B354" s="17" t="s">
        <v>58</v>
      </c>
      <c r="C354" s="40" t="s">
        <v>538</v>
      </c>
      <c r="D354" s="40"/>
      <c r="E354" s="41">
        <f>E356</f>
        <v>84</v>
      </c>
      <c r="F354" s="41">
        <f>F356</f>
        <v>0</v>
      </c>
    </row>
    <row r="355" spans="1:6" ht="51">
      <c r="A355" s="39" t="s">
        <v>321</v>
      </c>
      <c r="B355" s="17" t="s">
        <v>58</v>
      </c>
      <c r="C355" s="40" t="s">
        <v>539</v>
      </c>
      <c r="D355" s="40"/>
      <c r="E355" s="41">
        <f>E356</f>
        <v>84</v>
      </c>
      <c r="F355" s="41">
        <f>F356</f>
        <v>0</v>
      </c>
    </row>
    <row r="356" spans="1:6" ht="12.75">
      <c r="A356" s="42" t="s">
        <v>146</v>
      </c>
      <c r="B356" s="17" t="s">
        <v>58</v>
      </c>
      <c r="C356" s="17" t="s">
        <v>540</v>
      </c>
      <c r="D356" s="17"/>
      <c r="E356" s="33">
        <f>E357</f>
        <v>84</v>
      </c>
      <c r="F356" s="33">
        <f>F357</f>
        <v>0</v>
      </c>
    </row>
    <row r="357" spans="1:6" ht="25.5">
      <c r="A357" s="35" t="s">
        <v>81</v>
      </c>
      <c r="B357" s="17" t="s">
        <v>58</v>
      </c>
      <c r="C357" s="17" t="s">
        <v>540</v>
      </c>
      <c r="D357" s="17" t="s">
        <v>106</v>
      </c>
      <c r="E357" s="34">
        <v>84</v>
      </c>
      <c r="F357" s="34">
        <v>0</v>
      </c>
    </row>
    <row r="358" spans="1:6" ht="63.75">
      <c r="A358" s="39" t="s">
        <v>209</v>
      </c>
      <c r="B358" s="17" t="s">
        <v>58</v>
      </c>
      <c r="C358" s="40" t="s">
        <v>541</v>
      </c>
      <c r="D358" s="40"/>
      <c r="E358" s="41">
        <f>E360</f>
        <v>20</v>
      </c>
      <c r="F358" s="41">
        <f>F360</f>
        <v>20</v>
      </c>
    </row>
    <row r="359" spans="1:6" ht="38.25">
      <c r="A359" s="39" t="s">
        <v>277</v>
      </c>
      <c r="B359" s="17" t="s">
        <v>58</v>
      </c>
      <c r="C359" s="40" t="s">
        <v>542</v>
      </c>
      <c r="D359" s="40"/>
      <c r="E359" s="47">
        <f>E360</f>
        <v>20</v>
      </c>
      <c r="F359" s="47">
        <f>F360</f>
        <v>20</v>
      </c>
    </row>
    <row r="360" spans="1:6" ht="12.75">
      <c r="A360" s="42" t="s">
        <v>146</v>
      </c>
      <c r="B360" s="17" t="s">
        <v>58</v>
      </c>
      <c r="C360" s="17" t="s">
        <v>543</v>
      </c>
      <c r="D360" s="17"/>
      <c r="E360" s="33">
        <f>E361</f>
        <v>20</v>
      </c>
      <c r="F360" s="33">
        <f>F361</f>
        <v>20</v>
      </c>
    </row>
    <row r="361" spans="1:6" ht="25.5">
      <c r="A361" s="35" t="s">
        <v>81</v>
      </c>
      <c r="B361" s="17" t="s">
        <v>58</v>
      </c>
      <c r="C361" s="17" t="s">
        <v>543</v>
      </c>
      <c r="D361" s="17" t="s">
        <v>84</v>
      </c>
      <c r="E361" s="34">
        <v>20</v>
      </c>
      <c r="F361" s="34">
        <v>20</v>
      </c>
    </row>
    <row r="362" spans="1:6" ht="51">
      <c r="A362" s="49" t="s">
        <v>203</v>
      </c>
      <c r="B362" s="20" t="s">
        <v>58</v>
      </c>
      <c r="C362" s="73" t="s">
        <v>366</v>
      </c>
      <c r="D362" s="57"/>
      <c r="E362" s="38">
        <f aca="true" t="shared" si="17" ref="E362:F365">E363</f>
        <v>2119</v>
      </c>
      <c r="F362" s="38">
        <f t="shared" si="17"/>
        <v>2119</v>
      </c>
    </row>
    <row r="363" spans="1:6" ht="51">
      <c r="A363" s="52" t="s">
        <v>142</v>
      </c>
      <c r="B363" s="17" t="s">
        <v>58</v>
      </c>
      <c r="C363" s="40" t="s">
        <v>544</v>
      </c>
      <c r="D363" s="40"/>
      <c r="E363" s="41">
        <f>E365</f>
        <v>2119</v>
      </c>
      <c r="F363" s="41">
        <f>F365</f>
        <v>2119</v>
      </c>
    </row>
    <row r="364" spans="1:6" ht="63.75">
      <c r="A364" s="52" t="s">
        <v>278</v>
      </c>
      <c r="B364" s="17" t="s">
        <v>58</v>
      </c>
      <c r="C364" s="40" t="s">
        <v>545</v>
      </c>
      <c r="D364" s="40"/>
      <c r="E364" s="47">
        <f>E365</f>
        <v>2119</v>
      </c>
      <c r="F364" s="47">
        <f>F365</f>
        <v>2119</v>
      </c>
    </row>
    <row r="365" spans="1:6" ht="25.5">
      <c r="A365" s="42" t="s">
        <v>143</v>
      </c>
      <c r="B365" s="17" t="s">
        <v>58</v>
      </c>
      <c r="C365" s="17" t="s">
        <v>546</v>
      </c>
      <c r="D365" s="17"/>
      <c r="E365" s="33">
        <f t="shared" si="17"/>
        <v>2119</v>
      </c>
      <c r="F365" s="33">
        <f t="shared" si="17"/>
        <v>2119</v>
      </c>
    </row>
    <row r="366" spans="1:6" ht="51">
      <c r="A366" s="35" t="s">
        <v>105</v>
      </c>
      <c r="B366" s="17" t="s">
        <v>58</v>
      </c>
      <c r="C366" s="17" t="s">
        <v>546</v>
      </c>
      <c r="D366" s="17" t="s">
        <v>106</v>
      </c>
      <c r="E366" s="34">
        <v>2119</v>
      </c>
      <c r="F366" s="34">
        <v>2119</v>
      </c>
    </row>
    <row r="367" spans="1:6" s="1" customFormat="1" ht="51">
      <c r="A367" s="37" t="s">
        <v>235</v>
      </c>
      <c r="B367" s="20" t="s">
        <v>58</v>
      </c>
      <c r="C367" s="20" t="s">
        <v>547</v>
      </c>
      <c r="D367" s="20"/>
      <c r="E367" s="38">
        <f>E368+E372</f>
        <v>70</v>
      </c>
      <c r="F367" s="38">
        <f>F368+F372</f>
        <v>70</v>
      </c>
    </row>
    <row r="368" spans="1:6" ht="38.25">
      <c r="A368" s="39" t="s">
        <v>192</v>
      </c>
      <c r="B368" s="17" t="s">
        <v>58</v>
      </c>
      <c r="C368" s="40" t="s">
        <v>548</v>
      </c>
      <c r="D368" s="40"/>
      <c r="E368" s="41">
        <f>E370</f>
        <v>20</v>
      </c>
      <c r="F368" s="41">
        <f>F370</f>
        <v>20</v>
      </c>
    </row>
    <row r="369" spans="1:6" ht="51">
      <c r="A369" s="39" t="s">
        <v>334</v>
      </c>
      <c r="B369" s="17" t="s">
        <v>58</v>
      </c>
      <c r="C369" s="40" t="s">
        <v>549</v>
      </c>
      <c r="D369" s="40"/>
      <c r="E369" s="47">
        <f>E370</f>
        <v>20</v>
      </c>
      <c r="F369" s="47">
        <f>F370</f>
        <v>20</v>
      </c>
    </row>
    <row r="370" spans="1:6" ht="12.75">
      <c r="A370" s="42" t="s">
        <v>146</v>
      </c>
      <c r="B370" s="17" t="s">
        <v>58</v>
      </c>
      <c r="C370" s="40" t="s">
        <v>549</v>
      </c>
      <c r="D370" s="17"/>
      <c r="E370" s="33">
        <f>E371</f>
        <v>20</v>
      </c>
      <c r="F370" s="33">
        <f>F371</f>
        <v>20</v>
      </c>
    </row>
    <row r="371" spans="1:6" ht="25.5">
      <c r="A371" s="35" t="s">
        <v>81</v>
      </c>
      <c r="B371" s="17" t="s">
        <v>58</v>
      </c>
      <c r="C371" s="40" t="s">
        <v>549</v>
      </c>
      <c r="D371" s="17" t="s">
        <v>84</v>
      </c>
      <c r="E371" s="33">
        <v>20</v>
      </c>
      <c r="F371" s="33">
        <v>20</v>
      </c>
    </row>
    <row r="372" spans="1:6" ht="51">
      <c r="A372" s="39" t="s">
        <v>147</v>
      </c>
      <c r="B372" s="17" t="s">
        <v>58</v>
      </c>
      <c r="C372" s="40" t="s">
        <v>550</v>
      </c>
      <c r="D372" s="40"/>
      <c r="E372" s="41">
        <f>E374</f>
        <v>50</v>
      </c>
      <c r="F372" s="41">
        <f>F374</f>
        <v>50</v>
      </c>
    </row>
    <row r="373" spans="1:6" ht="51">
      <c r="A373" s="39" t="s">
        <v>335</v>
      </c>
      <c r="B373" s="17" t="s">
        <v>58</v>
      </c>
      <c r="C373" s="40" t="s">
        <v>551</v>
      </c>
      <c r="D373" s="40"/>
      <c r="E373" s="47">
        <f>E374</f>
        <v>50</v>
      </c>
      <c r="F373" s="47">
        <f>F374</f>
        <v>50</v>
      </c>
    </row>
    <row r="374" spans="1:6" ht="12.75">
      <c r="A374" s="42" t="s">
        <v>146</v>
      </c>
      <c r="B374" s="17" t="s">
        <v>58</v>
      </c>
      <c r="C374" s="17" t="s">
        <v>552</v>
      </c>
      <c r="D374" s="17"/>
      <c r="E374" s="33">
        <f>E375</f>
        <v>50</v>
      </c>
      <c r="F374" s="33">
        <f>F375</f>
        <v>50</v>
      </c>
    </row>
    <row r="375" spans="1:6" ht="25.5">
      <c r="A375" s="35" t="s">
        <v>81</v>
      </c>
      <c r="B375" s="17" t="s">
        <v>58</v>
      </c>
      <c r="C375" s="17" t="s">
        <v>552</v>
      </c>
      <c r="D375" s="17" t="s">
        <v>84</v>
      </c>
      <c r="E375" s="33">
        <v>50</v>
      </c>
      <c r="F375" s="33">
        <v>50</v>
      </c>
    </row>
    <row r="376" spans="1:6" ht="12.75">
      <c r="A376" s="24" t="s">
        <v>6</v>
      </c>
      <c r="B376" s="25" t="s">
        <v>59</v>
      </c>
      <c r="C376" s="25"/>
      <c r="D376" s="25"/>
      <c r="E376" s="30">
        <f>E377+E411+E417</f>
        <v>62918.1</v>
      </c>
      <c r="F376" s="30">
        <f>F377+F411+F417</f>
        <v>62918.1</v>
      </c>
    </row>
    <row r="377" spans="1:6" ht="38.25">
      <c r="A377" s="44" t="s">
        <v>197</v>
      </c>
      <c r="B377" s="29" t="s">
        <v>59</v>
      </c>
      <c r="C377" s="20" t="s">
        <v>354</v>
      </c>
      <c r="D377" s="25"/>
      <c r="E377" s="30">
        <f>E378+E385+E402+E392</f>
        <v>61624.7</v>
      </c>
      <c r="F377" s="30">
        <f>F378+F385+F402+F392</f>
        <v>61624.7</v>
      </c>
    </row>
    <row r="378" spans="1:6" ht="38.25">
      <c r="A378" s="39" t="s">
        <v>148</v>
      </c>
      <c r="B378" s="40" t="s">
        <v>59</v>
      </c>
      <c r="C378" s="40" t="s">
        <v>553</v>
      </c>
      <c r="D378" s="40"/>
      <c r="E378" s="41">
        <f>E379+E382</f>
        <v>3087.6</v>
      </c>
      <c r="F378" s="41">
        <f>F379+F382</f>
        <v>3087.6</v>
      </c>
    </row>
    <row r="379" spans="1:6" ht="38.25">
      <c r="A379" s="39" t="s">
        <v>279</v>
      </c>
      <c r="B379" s="40" t="s">
        <v>59</v>
      </c>
      <c r="C379" s="40" t="s">
        <v>554</v>
      </c>
      <c r="D379" s="40"/>
      <c r="E379" s="70">
        <f>E380</f>
        <v>3069.6</v>
      </c>
      <c r="F379" s="70">
        <f>F380</f>
        <v>3069.6</v>
      </c>
    </row>
    <row r="380" spans="1:6" ht="12.75">
      <c r="A380" s="42" t="s">
        <v>149</v>
      </c>
      <c r="B380" s="40" t="s">
        <v>59</v>
      </c>
      <c r="C380" s="17" t="s">
        <v>555</v>
      </c>
      <c r="D380" s="17"/>
      <c r="E380" s="71">
        <f>E381</f>
        <v>3069.6</v>
      </c>
      <c r="F380" s="71">
        <f>F381</f>
        <v>3069.6</v>
      </c>
    </row>
    <row r="381" spans="1:6" ht="51">
      <c r="A381" s="35" t="s">
        <v>105</v>
      </c>
      <c r="B381" s="40" t="s">
        <v>59</v>
      </c>
      <c r="C381" s="17" t="s">
        <v>555</v>
      </c>
      <c r="D381" s="17" t="s">
        <v>106</v>
      </c>
      <c r="E381" s="71">
        <v>3069.6</v>
      </c>
      <c r="F381" s="71">
        <v>3069.6</v>
      </c>
    </row>
    <row r="382" spans="1:6" ht="25.5">
      <c r="A382" s="52" t="s">
        <v>280</v>
      </c>
      <c r="B382" s="40" t="s">
        <v>59</v>
      </c>
      <c r="C382" s="40" t="s">
        <v>556</v>
      </c>
      <c r="D382" s="40"/>
      <c r="E382" s="70">
        <f>E383</f>
        <v>18</v>
      </c>
      <c r="F382" s="70">
        <f>F383</f>
        <v>18</v>
      </c>
    </row>
    <row r="383" spans="1:6" ht="12.75">
      <c r="A383" s="42" t="s">
        <v>149</v>
      </c>
      <c r="B383" s="40" t="s">
        <v>59</v>
      </c>
      <c r="C383" s="17" t="s">
        <v>557</v>
      </c>
      <c r="D383" s="17"/>
      <c r="E383" s="71">
        <f>E384</f>
        <v>18</v>
      </c>
      <c r="F383" s="71">
        <f>F384</f>
        <v>18</v>
      </c>
    </row>
    <row r="384" spans="1:6" ht="51">
      <c r="A384" s="35" t="s">
        <v>105</v>
      </c>
      <c r="B384" s="40" t="s">
        <v>59</v>
      </c>
      <c r="C384" s="17" t="s">
        <v>557</v>
      </c>
      <c r="D384" s="17" t="s">
        <v>106</v>
      </c>
      <c r="E384" s="71">
        <v>18</v>
      </c>
      <c r="F384" s="71">
        <v>18</v>
      </c>
    </row>
    <row r="385" spans="1:6" ht="38.25">
      <c r="A385" s="39" t="s">
        <v>141</v>
      </c>
      <c r="B385" s="17" t="s">
        <v>59</v>
      </c>
      <c r="C385" s="40" t="s">
        <v>507</v>
      </c>
      <c r="D385" s="40"/>
      <c r="E385" s="41">
        <f>E386+E389</f>
        <v>9504.1</v>
      </c>
      <c r="F385" s="41">
        <f>F386+F389</f>
        <v>9504.1</v>
      </c>
    </row>
    <row r="386" spans="1:6" ht="63.75">
      <c r="A386" s="52" t="s">
        <v>281</v>
      </c>
      <c r="B386" s="17" t="s">
        <v>59</v>
      </c>
      <c r="C386" s="40" t="s">
        <v>558</v>
      </c>
      <c r="D386" s="40"/>
      <c r="E386" s="70">
        <f>E387</f>
        <v>9354.1</v>
      </c>
      <c r="F386" s="70">
        <f>F387</f>
        <v>9354.1</v>
      </c>
    </row>
    <row r="387" spans="1:6" ht="63.75">
      <c r="A387" s="42" t="s">
        <v>150</v>
      </c>
      <c r="B387" s="17" t="s">
        <v>59</v>
      </c>
      <c r="C387" s="17" t="s">
        <v>559</v>
      </c>
      <c r="D387" s="17"/>
      <c r="E387" s="71">
        <f>E388</f>
        <v>9354.1</v>
      </c>
      <c r="F387" s="71">
        <f>F388</f>
        <v>9354.1</v>
      </c>
    </row>
    <row r="388" spans="1:6" ht="51">
      <c r="A388" s="35" t="s">
        <v>105</v>
      </c>
      <c r="B388" s="17" t="s">
        <v>59</v>
      </c>
      <c r="C388" s="17" t="s">
        <v>559</v>
      </c>
      <c r="D388" s="17" t="s">
        <v>106</v>
      </c>
      <c r="E388" s="71">
        <v>9354.1</v>
      </c>
      <c r="F388" s="71">
        <v>9354.1</v>
      </c>
    </row>
    <row r="389" spans="1:6" ht="25.5">
      <c r="A389" s="52" t="s">
        <v>280</v>
      </c>
      <c r="B389" s="17" t="s">
        <v>59</v>
      </c>
      <c r="C389" s="40" t="s">
        <v>560</v>
      </c>
      <c r="D389" s="40"/>
      <c r="E389" s="70">
        <f>E390</f>
        <v>150</v>
      </c>
      <c r="F389" s="70">
        <f>F390</f>
        <v>150</v>
      </c>
    </row>
    <row r="390" spans="1:6" ht="63.75">
      <c r="A390" s="42" t="s">
        <v>150</v>
      </c>
      <c r="B390" s="17" t="s">
        <v>59</v>
      </c>
      <c r="C390" s="17" t="s">
        <v>561</v>
      </c>
      <c r="D390" s="17"/>
      <c r="E390" s="71">
        <f>E391</f>
        <v>150</v>
      </c>
      <c r="F390" s="71">
        <f>F391</f>
        <v>150</v>
      </c>
    </row>
    <row r="391" spans="1:6" ht="51">
      <c r="A391" s="35" t="s">
        <v>105</v>
      </c>
      <c r="B391" s="17" t="s">
        <v>59</v>
      </c>
      <c r="C391" s="17" t="s">
        <v>561</v>
      </c>
      <c r="D391" s="17" t="s">
        <v>106</v>
      </c>
      <c r="E391" s="71">
        <v>150</v>
      </c>
      <c r="F391" s="71">
        <v>150</v>
      </c>
    </row>
    <row r="392" spans="1:6" ht="60.75" customHeight="1">
      <c r="A392" s="39" t="s">
        <v>151</v>
      </c>
      <c r="B392" s="17" t="s">
        <v>59</v>
      </c>
      <c r="C392" s="40" t="s">
        <v>562</v>
      </c>
      <c r="D392" s="40"/>
      <c r="E392" s="41">
        <f>E393+E396+E399</f>
        <v>3403</v>
      </c>
      <c r="F392" s="41">
        <f>F393+F396+F399</f>
        <v>3403</v>
      </c>
    </row>
    <row r="393" spans="1:6" ht="51">
      <c r="A393" s="39" t="s">
        <v>282</v>
      </c>
      <c r="B393" s="17" t="s">
        <v>59</v>
      </c>
      <c r="C393" s="40" t="s">
        <v>563</v>
      </c>
      <c r="D393" s="40"/>
      <c r="E393" s="70">
        <f>E394</f>
        <v>2786</v>
      </c>
      <c r="F393" s="70">
        <f>F394</f>
        <v>2786</v>
      </c>
    </row>
    <row r="394" spans="1:6" ht="12.75">
      <c r="A394" s="35" t="s">
        <v>218</v>
      </c>
      <c r="B394" s="17" t="s">
        <v>59</v>
      </c>
      <c r="C394" s="17" t="s">
        <v>564</v>
      </c>
      <c r="D394" s="17"/>
      <c r="E394" s="71">
        <f>E395</f>
        <v>2786</v>
      </c>
      <c r="F394" s="71">
        <f>F395</f>
        <v>2786</v>
      </c>
    </row>
    <row r="395" spans="1:6" ht="25.5">
      <c r="A395" s="35" t="s">
        <v>81</v>
      </c>
      <c r="B395" s="17" t="s">
        <v>59</v>
      </c>
      <c r="C395" s="17" t="s">
        <v>564</v>
      </c>
      <c r="D395" s="17" t="s">
        <v>84</v>
      </c>
      <c r="E395" s="71">
        <v>2786</v>
      </c>
      <c r="F395" s="71">
        <v>2786</v>
      </c>
    </row>
    <row r="396" spans="1:6" ht="38.25">
      <c r="A396" s="39" t="s">
        <v>283</v>
      </c>
      <c r="B396" s="17" t="s">
        <v>59</v>
      </c>
      <c r="C396" s="40" t="s">
        <v>565</v>
      </c>
      <c r="D396" s="40"/>
      <c r="E396" s="70">
        <f>E397</f>
        <v>315</v>
      </c>
      <c r="F396" s="70">
        <f>F397</f>
        <v>315</v>
      </c>
    </row>
    <row r="397" spans="1:6" ht="12.75">
      <c r="A397" s="35" t="s">
        <v>218</v>
      </c>
      <c r="B397" s="17" t="s">
        <v>59</v>
      </c>
      <c r="C397" s="17" t="s">
        <v>566</v>
      </c>
      <c r="D397" s="17"/>
      <c r="E397" s="71">
        <f>E398</f>
        <v>315</v>
      </c>
      <c r="F397" s="71">
        <f>F398</f>
        <v>315</v>
      </c>
    </row>
    <row r="398" spans="1:6" ht="25.5">
      <c r="A398" s="35" t="s">
        <v>81</v>
      </c>
      <c r="B398" s="17" t="s">
        <v>59</v>
      </c>
      <c r="C398" s="17" t="s">
        <v>566</v>
      </c>
      <c r="D398" s="17" t="s">
        <v>84</v>
      </c>
      <c r="E398" s="71">
        <v>315</v>
      </c>
      <c r="F398" s="71">
        <v>315</v>
      </c>
    </row>
    <row r="399" spans="1:6" ht="38.25">
      <c r="A399" s="52" t="s">
        <v>336</v>
      </c>
      <c r="B399" s="17" t="s">
        <v>59</v>
      </c>
      <c r="C399" s="40" t="s">
        <v>567</v>
      </c>
      <c r="D399" s="40"/>
      <c r="E399" s="70">
        <f>E400</f>
        <v>302</v>
      </c>
      <c r="F399" s="70">
        <f>F400</f>
        <v>302</v>
      </c>
    </row>
    <row r="400" spans="1:6" ht="12.75">
      <c r="A400" s="35" t="s">
        <v>218</v>
      </c>
      <c r="B400" s="17" t="s">
        <v>59</v>
      </c>
      <c r="C400" s="17" t="s">
        <v>568</v>
      </c>
      <c r="D400" s="17"/>
      <c r="E400" s="71">
        <f>E401</f>
        <v>302</v>
      </c>
      <c r="F400" s="71">
        <f>F401</f>
        <v>302</v>
      </c>
    </row>
    <row r="401" spans="1:6" ht="25.5">
      <c r="A401" s="35" t="s">
        <v>81</v>
      </c>
      <c r="B401" s="17" t="s">
        <v>59</v>
      </c>
      <c r="C401" s="17" t="s">
        <v>568</v>
      </c>
      <c r="D401" s="17" t="s">
        <v>84</v>
      </c>
      <c r="E401" s="71">
        <v>302</v>
      </c>
      <c r="F401" s="71">
        <v>302</v>
      </c>
    </row>
    <row r="402" spans="1:6" ht="51" customHeight="1">
      <c r="A402" s="45" t="s">
        <v>208</v>
      </c>
      <c r="B402" s="17" t="s">
        <v>59</v>
      </c>
      <c r="C402" s="40" t="s">
        <v>355</v>
      </c>
      <c r="D402" s="40"/>
      <c r="E402" s="41">
        <f>E403+E408</f>
        <v>45630</v>
      </c>
      <c r="F402" s="41">
        <f>F403+F408</f>
        <v>45630</v>
      </c>
    </row>
    <row r="403" spans="1:6" ht="28.5" customHeight="1">
      <c r="A403" s="45" t="s">
        <v>246</v>
      </c>
      <c r="B403" s="17" t="s">
        <v>59</v>
      </c>
      <c r="C403" s="40" t="s">
        <v>356</v>
      </c>
      <c r="D403" s="40"/>
      <c r="E403" s="70">
        <f>E404</f>
        <v>42539</v>
      </c>
      <c r="F403" s="70">
        <f>F404</f>
        <v>42539</v>
      </c>
    </row>
    <row r="404" spans="1:6" ht="79.5" customHeight="1">
      <c r="A404" s="42" t="s">
        <v>150</v>
      </c>
      <c r="B404" s="17" t="s">
        <v>59</v>
      </c>
      <c r="C404" s="17" t="s">
        <v>569</v>
      </c>
      <c r="D404" s="17"/>
      <c r="E404" s="71">
        <f>E405+E406+E407</f>
        <v>42539</v>
      </c>
      <c r="F404" s="71">
        <f>F405+F406+F407</f>
        <v>42539</v>
      </c>
    </row>
    <row r="405" spans="1:6" ht="79.5" customHeight="1">
      <c r="A405" s="31" t="s">
        <v>80</v>
      </c>
      <c r="B405" s="17" t="s">
        <v>59</v>
      </c>
      <c r="C405" s="17" t="s">
        <v>569</v>
      </c>
      <c r="D405" s="17" t="s">
        <v>83</v>
      </c>
      <c r="E405" s="71">
        <v>38419</v>
      </c>
      <c r="F405" s="71">
        <v>38419</v>
      </c>
    </row>
    <row r="406" spans="1:6" ht="25.5">
      <c r="A406" s="35" t="s">
        <v>81</v>
      </c>
      <c r="B406" s="17" t="s">
        <v>59</v>
      </c>
      <c r="C406" s="17" t="s">
        <v>569</v>
      </c>
      <c r="D406" s="17" t="s">
        <v>84</v>
      </c>
      <c r="E406" s="71">
        <v>3797</v>
      </c>
      <c r="F406" s="71">
        <v>3797</v>
      </c>
    </row>
    <row r="407" spans="1:6" ht="12.75">
      <c r="A407" s="36" t="s">
        <v>82</v>
      </c>
      <c r="B407" s="17" t="s">
        <v>59</v>
      </c>
      <c r="C407" s="17" t="s">
        <v>569</v>
      </c>
      <c r="D407" s="17" t="s">
        <v>85</v>
      </c>
      <c r="E407" s="71">
        <v>323</v>
      </c>
      <c r="F407" s="71">
        <v>323</v>
      </c>
    </row>
    <row r="408" spans="1:6" ht="25.5">
      <c r="A408" s="52" t="s">
        <v>280</v>
      </c>
      <c r="B408" s="17" t="s">
        <v>59</v>
      </c>
      <c r="C408" s="40" t="s">
        <v>570</v>
      </c>
      <c r="D408" s="40"/>
      <c r="E408" s="70">
        <f>E409</f>
        <v>3091</v>
      </c>
      <c r="F408" s="70">
        <f>F409</f>
        <v>3091</v>
      </c>
    </row>
    <row r="409" spans="1:6" ht="63.75">
      <c r="A409" s="42" t="s">
        <v>150</v>
      </c>
      <c r="B409" s="17" t="s">
        <v>59</v>
      </c>
      <c r="C409" s="17" t="s">
        <v>571</v>
      </c>
      <c r="D409" s="17"/>
      <c r="E409" s="71">
        <f>E410</f>
        <v>3091</v>
      </c>
      <c r="F409" s="71">
        <f>F410</f>
        <v>3091</v>
      </c>
    </row>
    <row r="410" spans="1:6" ht="25.5">
      <c r="A410" s="35" t="s">
        <v>81</v>
      </c>
      <c r="B410" s="17" t="s">
        <v>59</v>
      </c>
      <c r="C410" s="17" t="s">
        <v>572</v>
      </c>
      <c r="D410" s="17" t="s">
        <v>84</v>
      </c>
      <c r="E410" s="71">
        <v>3091</v>
      </c>
      <c r="F410" s="71">
        <v>3091</v>
      </c>
    </row>
    <row r="411" spans="1:6" ht="38.25">
      <c r="A411" s="87" t="s">
        <v>199</v>
      </c>
      <c r="B411" s="88" t="s">
        <v>59</v>
      </c>
      <c r="C411" s="88" t="s">
        <v>520</v>
      </c>
      <c r="D411" s="89"/>
      <c r="E411" s="90">
        <f>E412</f>
        <v>1233.4</v>
      </c>
      <c r="F411" s="90">
        <f>F412</f>
        <v>1233.4</v>
      </c>
    </row>
    <row r="412" spans="1:6" ht="51">
      <c r="A412" s="39" t="s">
        <v>200</v>
      </c>
      <c r="B412" s="40" t="s">
        <v>59</v>
      </c>
      <c r="C412" s="40" t="s">
        <v>359</v>
      </c>
      <c r="D412" s="50"/>
      <c r="E412" s="41">
        <f>E414</f>
        <v>1233.4</v>
      </c>
      <c r="F412" s="41">
        <f>F414</f>
        <v>1233.4</v>
      </c>
    </row>
    <row r="413" spans="1:6" ht="76.5">
      <c r="A413" s="52" t="s">
        <v>284</v>
      </c>
      <c r="B413" s="40" t="s">
        <v>59</v>
      </c>
      <c r="C413" s="40" t="s">
        <v>573</v>
      </c>
      <c r="D413" s="40"/>
      <c r="E413" s="47">
        <f>E414</f>
        <v>1233.4</v>
      </c>
      <c r="F413" s="47">
        <f>F414</f>
        <v>1233.4</v>
      </c>
    </row>
    <row r="414" spans="1:6" ht="63.75">
      <c r="A414" s="43" t="s">
        <v>150</v>
      </c>
      <c r="B414" s="17" t="s">
        <v>59</v>
      </c>
      <c r="C414" s="17" t="s">
        <v>574</v>
      </c>
      <c r="D414" s="17"/>
      <c r="E414" s="33">
        <f>E415+E416</f>
        <v>1233.4</v>
      </c>
      <c r="F414" s="33">
        <f>F415+F416</f>
        <v>1233.4</v>
      </c>
    </row>
    <row r="415" spans="1:6" ht="63.75">
      <c r="A415" s="31" t="s">
        <v>80</v>
      </c>
      <c r="B415" s="17" t="s">
        <v>59</v>
      </c>
      <c r="C415" s="17" t="s">
        <v>574</v>
      </c>
      <c r="D415" s="17" t="s">
        <v>83</v>
      </c>
      <c r="E415" s="34">
        <v>948.6</v>
      </c>
      <c r="F415" s="34">
        <v>948.6</v>
      </c>
    </row>
    <row r="416" spans="1:6" ht="25.5">
      <c r="A416" s="35" t="s">
        <v>81</v>
      </c>
      <c r="B416" s="17" t="s">
        <v>59</v>
      </c>
      <c r="C416" s="17" t="s">
        <v>574</v>
      </c>
      <c r="D416" s="17" t="s">
        <v>84</v>
      </c>
      <c r="E416" s="34">
        <v>284.8</v>
      </c>
      <c r="F416" s="34">
        <v>284.8</v>
      </c>
    </row>
    <row r="417" spans="1:6" ht="51">
      <c r="A417" s="37" t="s">
        <v>235</v>
      </c>
      <c r="B417" s="20" t="s">
        <v>59</v>
      </c>
      <c r="C417" s="20" t="s">
        <v>547</v>
      </c>
      <c r="D417" s="20"/>
      <c r="E417" s="38">
        <f>E419+E422</f>
        <v>60</v>
      </c>
      <c r="F417" s="38">
        <f>F419+F422</f>
        <v>60</v>
      </c>
    </row>
    <row r="418" spans="1:6" ht="38.25">
      <c r="A418" s="39" t="s">
        <v>192</v>
      </c>
      <c r="B418" s="17" t="s">
        <v>59</v>
      </c>
      <c r="C418" s="40" t="s">
        <v>548</v>
      </c>
      <c r="D418" s="40"/>
      <c r="E418" s="41">
        <f>E421</f>
        <v>25</v>
      </c>
      <c r="F418" s="41">
        <f>F421</f>
        <v>25</v>
      </c>
    </row>
    <row r="419" spans="1:6" ht="63.75">
      <c r="A419" s="72" t="s">
        <v>301</v>
      </c>
      <c r="B419" s="40" t="s">
        <v>59</v>
      </c>
      <c r="C419" s="40" t="s">
        <v>575</v>
      </c>
      <c r="D419" s="40"/>
      <c r="E419" s="70">
        <f>E420</f>
        <v>25</v>
      </c>
      <c r="F419" s="70">
        <f>F420</f>
        <v>25</v>
      </c>
    </row>
    <row r="420" spans="1:6" ht="12.75">
      <c r="A420" s="36" t="s">
        <v>146</v>
      </c>
      <c r="B420" s="17" t="s">
        <v>59</v>
      </c>
      <c r="C420" s="17" t="s">
        <v>576</v>
      </c>
      <c r="D420" s="17"/>
      <c r="E420" s="71">
        <f>E421</f>
        <v>25</v>
      </c>
      <c r="F420" s="71">
        <f>F421</f>
        <v>25</v>
      </c>
    </row>
    <row r="421" spans="1:6" ht="25.5">
      <c r="A421" s="36" t="s">
        <v>81</v>
      </c>
      <c r="B421" s="17" t="s">
        <v>59</v>
      </c>
      <c r="C421" s="17" t="s">
        <v>576</v>
      </c>
      <c r="D421" s="17" t="s">
        <v>84</v>
      </c>
      <c r="E421" s="71">
        <v>25</v>
      </c>
      <c r="F421" s="71">
        <v>25</v>
      </c>
    </row>
    <row r="422" spans="1:6" ht="51">
      <c r="A422" s="72" t="s">
        <v>147</v>
      </c>
      <c r="B422" s="40" t="s">
        <v>59</v>
      </c>
      <c r="C422" s="40" t="s">
        <v>550</v>
      </c>
      <c r="D422" s="40"/>
      <c r="E422" s="70">
        <f>E424</f>
        <v>35</v>
      </c>
      <c r="F422" s="70">
        <f>F424</f>
        <v>35</v>
      </c>
    </row>
    <row r="423" spans="1:6" ht="51">
      <c r="A423" s="72" t="s">
        <v>302</v>
      </c>
      <c r="B423" s="40" t="s">
        <v>59</v>
      </c>
      <c r="C423" s="40" t="s">
        <v>551</v>
      </c>
      <c r="D423" s="40"/>
      <c r="E423" s="70">
        <f>E424</f>
        <v>35</v>
      </c>
      <c r="F423" s="70">
        <f>F424</f>
        <v>35</v>
      </c>
    </row>
    <row r="424" spans="1:6" ht="12.75">
      <c r="A424" s="36" t="s">
        <v>146</v>
      </c>
      <c r="B424" s="17" t="s">
        <v>59</v>
      </c>
      <c r="C424" s="17" t="s">
        <v>577</v>
      </c>
      <c r="D424" s="17"/>
      <c r="E424" s="71">
        <f>E425</f>
        <v>35</v>
      </c>
      <c r="F424" s="71">
        <f>F425</f>
        <v>35</v>
      </c>
    </row>
    <row r="425" spans="1:6" ht="25.5">
      <c r="A425" s="36" t="s">
        <v>81</v>
      </c>
      <c r="B425" s="17" t="s">
        <v>59</v>
      </c>
      <c r="C425" s="17" t="s">
        <v>577</v>
      </c>
      <c r="D425" s="17" t="s">
        <v>84</v>
      </c>
      <c r="E425" s="71">
        <v>35</v>
      </c>
      <c r="F425" s="71">
        <v>35</v>
      </c>
    </row>
    <row r="426" spans="1:6" ht="12.75">
      <c r="A426" s="22" t="s">
        <v>72</v>
      </c>
      <c r="B426" s="23" t="s">
        <v>51</v>
      </c>
      <c r="C426" s="23"/>
      <c r="D426" s="23"/>
      <c r="E426" s="38">
        <f>E427+E458</f>
        <v>44197.8</v>
      </c>
      <c r="F426" s="38">
        <f>F427+F458</f>
        <v>44394.100000000006</v>
      </c>
    </row>
    <row r="427" spans="1:6" ht="12.75">
      <c r="A427" s="24" t="s">
        <v>4</v>
      </c>
      <c r="B427" s="25" t="s">
        <v>52</v>
      </c>
      <c r="C427" s="25"/>
      <c r="D427" s="25"/>
      <c r="E427" s="30">
        <f>E428+E452</f>
        <v>40736</v>
      </c>
      <c r="F427" s="30">
        <f>F428+F452</f>
        <v>40931.3</v>
      </c>
    </row>
    <row r="428" spans="1:6" ht="38.25">
      <c r="A428" s="51" t="s">
        <v>201</v>
      </c>
      <c r="B428" s="20" t="s">
        <v>52</v>
      </c>
      <c r="C428" s="73" t="s">
        <v>363</v>
      </c>
      <c r="D428" s="74"/>
      <c r="E428" s="38">
        <f>E429+E436+E440+E444+E448</f>
        <v>40686</v>
      </c>
      <c r="F428" s="38">
        <f>F429+F436+F440+F444+F448</f>
        <v>40881.3</v>
      </c>
    </row>
    <row r="429" spans="1:6" ht="114.75">
      <c r="A429" s="52" t="s">
        <v>193</v>
      </c>
      <c r="B429" s="40" t="s">
        <v>52</v>
      </c>
      <c r="C429" s="40" t="s">
        <v>578</v>
      </c>
      <c r="D429" s="40"/>
      <c r="E429" s="41">
        <f>E432+E434</f>
        <v>17235</v>
      </c>
      <c r="F429" s="41">
        <f>F432+F434</f>
        <v>17235</v>
      </c>
    </row>
    <row r="430" spans="1:6" ht="25.5">
      <c r="A430" s="52" t="s">
        <v>285</v>
      </c>
      <c r="B430" s="40" t="s">
        <v>52</v>
      </c>
      <c r="C430" s="40" t="s">
        <v>579</v>
      </c>
      <c r="D430" s="40"/>
      <c r="E430" s="47">
        <f>E431</f>
        <v>8235</v>
      </c>
      <c r="F430" s="47">
        <f>F431</f>
        <v>8235</v>
      </c>
    </row>
    <row r="431" spans="1:6" ht="12.75">
      <c r="A431" s="35" t="s">
        <v>153</v>
      </c>
      <c r="B431" s="40" t="s">
        <v>52</v>
      </c>
      <c r="C431" s="17" t="s">
        <v>580</v>
      </c>
      <c r="D431" s="17"/>
      <c r="E431" s="33">
        <f>E432</f>
        <v>8235</v>
      </c>
      <c r="F431" s="33">
        <f>F432</f>
        <v>8235</v>
      </c>
    </row>
    <row r="432" spans="1:6" ht="51">
      <c r="A432" s="35" t="s">
        <v>105</v>
      </c>
      <c r="B432" s="40" t="s">
        <v>52</v>
      </c>
      <c r="C432" s="17" t="s">
        <v>580</v>
      </c>
      <c r="D432" s="17" t="s">
        <v>106</v>
      </c>
      <c r="E432" s="33">
        <v>8235</v>
      </c>
      <c r="F432" s="33">
        <v>8235</v>
      </c>
    </row>
    <row r="433" spans="1:6" ht="51">
      <c r="A433" s="52" t="s">
        <v>286</v>
      </c>
      <c r="B433" s="40" t="s">
        <v>52</v>
      </c>
      <c r="C433" s="40" t="s">
        <v>581</v>
      </c>
      <c r="D433" s="40"/>
      <c r="E433" s="47">
        <f>E434</f>
        <v>9000</v>
      </c>
      <c r="F433" s="47">
        <f>F434</f>
        <v>9000</v>
      </c>
    </row>
    <row r="434" spans="1:6" ht="25.5">
      <c r="A434" s="35" t="s">
        <v>152</v>
      </c>
      <c r="B434" s="17" t="s">
        <v>52</v>
      </c>
      <c r="C434" s="17" t="s">
        <v>582</v>
      </c>
      <c r="D434" s="17"/>
      <c r="E434" s="33">
        <f>E435</f>
        <v>9000</v>
      </c>
      <c r="F434" s="33">
        <f>F435</f>
        <v>9000</v>
      </c>
    </row>
    <row r="435" spans="1:6" ht="12.75">
      <c r="A435" s="35" t="s">
        <v>82</v>
      </c>
      <c r="B435" s="17" t="s">
        <v>52</v>
      </c>
      <c r="C435" s="17" t="s">
        <v>582</v>
      </c>
      <c r="D435" s="17" t="s">
        <v>85</v>
      </c>
      <c r="E435" s="33">
        <v>9000</v>
      </c>
      <c r="F435" s="33">
        <v>9000</v>
      </c>
    </row>
    <row r="436" spans="1:6" ht="51">
      <c r="A436" s="52" t="s">
        <v>154</v>
      </c>
      <c r="B436" s="17" t="s">
        <v>52</v>
      </c>
      <c r="C436" s="50" t="s">
        <v>583</v>
      </c>
      <c r="D436" s="40"/>
      <c r="E436" s="41">
        <f>E438</f>
        <v>15</v>
      </c>
      <c r="F436" s="41">
        <f>F438</f>
        <v>15</v>
      </c>
    </row>
    <row r="437" spans="1:6" ht="25.5">
      <c r="A437" s="52" t="s">
        <v>287</v>
      </c>
      <c r="B437" s="17" t="s">
        <v>52</v>
      </c>
      <c r="C437" s="50" t="s">
        <v>584</v>
      </c>
      <c r="D437" s="40"/>
      <c r="E437" s="70">
        <f>E438</f>
        <v>15</v>
      </c>
      <c r="F437" s="70">
        <f>F438</f>
        <v>15</v>
      </c>
    </row>
    <row r="438" spans="1:6" ht="12.75">
      <c r="A438" s="35" t="s">
        <v>153</v>
      </c>
      <c r="B438" s="17" t="s">
        <v>52</v>
      </c>
      <c r="C438" s="17" t="s">
        <v>585</v>
      </c>
      <c r="D438" s="17"/>
      <c r="E438" s="33">
        <f>E439</f>
        <v>15</v>
      </c>
      <c r="F438" s="33">
        <f>F439</f>
        <v>15</v>
      </c>
    </row>
    <row r="439" spans="1:6" ht="51">
      <c r="A439" s="35" t="s">
        <v>105</v>
      </c>
      <c r="B439" s="17" t="s">
        <v>52</v>
      </c>
      <c r="C439" s="17" t="s">
        <v>585</v>
      </c>
      <c r="D439" s="17" t="s">
        <v>106</v>
      </c>
      <c r="E439" s="33">
        <v>15</v>
      </c>
      <c r="F439" s="33">
        <v>15</v>
      </c>
    </row>
    <row r="440" spans="1:6" ht="36" customHeight="1">
      <c r="A440" s="78" t="s">
        <v>194</v>
      </c>
      <c r="B440" s="17" t="s">
        <v>52</v>
      </c>
      <c r="C440" s="40" t="s">
        <v>586</v>
      </c>
      <c r="D440" s="40"/>
      <c r="E440" s="41">
        <f>E442</f>
        <v>8941</v>
      </c>
      <c r="F440" s="41">
        <f>F442</f>
        <v>8941</v>
      </c>
    </row>
    <row r="441" spans="1:6" ht="36" customHeight="1">
      <c r="A441" s="78" t="s">
        <v>194</v>
      </c>
      <c r="B441" s="17" t="s">
        <v>52</v>
      </c>
      <c r="C441" s="40" t="s">
        <v>586</v>
      </c>
      <c r="D441" s="40"/>
      <c r="E441" s="41">
        <f>E442</f>
        <v>8941</v>
      </c>
      <c r="F441" s="41">
        <f>F442</f>
        <v>8941</v>
      </c>
    </row>
    <row r="442" spans="1:6" ht="56.25" customHeight="1">
      <c r="A442" s="78" t="s">
        <v>288</v>
      </c>
      <c r="B442" s="17" t="s">
        <v>52</v>
      </c>
      <c r="C442" s="40" t="s">
        <v>587</v>
      </c>
      <c r="D442" s="17"/>
      <c r="E442" s="33">
        <f>E443</f>
        <v>8941</v>
      </c>
      <c r="F442" s="33">
        <f>F443</f>
        <v>8941</v>
      </c>
    </row>
    <row r="443" spans="1:6" ht="42" customHeight="1">
      <c r="A443" s="79" t="s">
        <v>155</v>
      </c>
      <c r="B443" s="17" t="s">
        <v>52</v>
      </c>
      <c r="C443" s="17" t="s">
        <v>588</v>
      </c>
      <c r="D443" s="17" t="s">
        <v>106</v>
      </c>
      <c r="E443" s="34">
        <v>8941</v>
      </c>
      <c r="F443" s="34">
        <v>8941</v>
      </c>
    </row>
    <row r="444" spans="1:6" ht="38.25">
      <c r="A444" s="52" t="s">
        <v>156</v>
      </c>
      <c r="B444" s="17" t="s">
        <v>52</v>
      </c>
      <c r="C444" s="40" t="s">
        <v>589</v>
      </c>
      <c r="D444" s="40"/>
      <c r="E444" s="41">
        <f>E446</f>
        <v>14435</v>
      </c>
      <c r="F444" s="41">
        <f>F446</f>
        <v>14630.3</v>
      </c>
    </row>
    <row r="445" spans="1:6" ht="38.25">
      <c r="A445" s="78" t="s">
        <v>288</v>
      </c>
      <c r="B445" s="17" t="s">
        <v>52</v>
      </c>
      <c r="C445" s="40" t="s">
        <v>590</v>
      </c>
      <c r="D445" s="40"/>
      <c r="E445" s="41">
        <f>E446</f>
        <v>14435</v>
      </c>
      <c r="F445" s="41">
        <f>F446</f>
        <v>14630.3</v>
      </c>
    </row>
    <row r="446" spans="1:6" ht="12.75">
      <c r="A446" s="31" t="s">
        <v>157</v>
      </c>
      <c r="B446" s="17" t="s">
        <v>52</v>
      </c>
      <c r="C446" s="48" t="s">
        <v>591</v>
      </c>
      <c r="D446" s="17"/>
      <c r="E446" s="33">
        <f>E447</f>
        <v>14435</v>
      </c>
      <c r="F446" s="33">
        <f>F447</f>
        <v>14630.3</v>
      </c>
    </row>
    <row r="447" spans="1:6" ht="56.25" customHeight="1">
      <c r="A447" s="35" t="s">
        <v>105</v>
      </c>
      <c r="B447" s="17" t="s">
        <v>52</v>
      </c>
      <c r="C447" s="48" t="s">
        <v>591</v>
      </c>
      <c r="D447" s="17" t="s">
        <v>106</v>
      </c>
      <c r="E447" s="34">
        <v>14435</v>
      </c>
      <c r="F447" s="34">
        <v>14630.3</v>
      </c>
    </row>
    <row r="448" spans="1:6" ht="37.5" customHeight="1">
      <c r="A448" s="52" t="s">
        <v>187</v>
      </c>
      <c r="B448" s="17" t="s">
        <v>52</v>
      </c>
      <c r="C448" s="40" t="s">
        <v>592</v>
      </c>
      <c r="D448" s="40"/>
      <c r="E448" s="41">
        <f>E451</f>
        <v>60</v>
      </c>
      <c r="F448" s="41">
        <f>F451</f>
        <v>60</v>
      </c>
    </row>
    <row r="449" spans="1:6" ht="51">
      <c r="A449" s="52" t="s">
        <v>321</v>
      </c>
      <c r="B449" s="17" t="s">
        <v>52</v>
      </c>
      <c r="C449" s="40" t="s">
        <v>593</v>
      </c>
      <c r="D449" s="40"/>
      <c r="E449" s="41">
        <f>E450</f>
        <v>60</v>
      </c>
      <c r="F449" s="41">
        <f>F450</f>
        <v>60</v>
      </c>
    </row>
    <row r="450" spans="1:6" ht="25.5">
      <c r="A450" s="35" t="s">
        <v>188</v>
      </c>
      <c r="B450" s="17" t="s">
        <v>52</v>
      </c>
      <c r="C450" s="17" t="s">
        <v>594</v>
      </c>
      <c r="D450" s="40"/>
      <c r="E450" s="41">
        <f>E451</f>
        <v>60</v>
      </c>
      <c r="F450" s="41">
        <f>F451</f>
        <v>60</v>
      </c>
    </row>
    <row r="451" spans="1:6" ht="51">
      <c r="A451" s="35" t="s">
        <v>105</v>
      </c>
      <c r="B451" s="17" t="s">
        <v>52</v>
      </c>
      <c r="C451" s="17" t="s">
        <v>594</v>
      </c>
      <c r="D451" s="17" t="s">
        <v>106</v>
      </c>
      <c r="E451" s="34">
        <v>60</v>
      </c>
      <c r="F451" s="34">
        <v>60</v>
      </c>
    </row>
    <row r="452" spans="1:6" ht="51">
      <c r="A452" s="37" t="s">
        <v>235</v>
      </c>
      <c r="B452" s="20" t="s">
        <v>52</v>
      </c>
      <c r="C452" s="20" t="s">
        <v>547</v>
      </c>
      <c r="D452" s="20"/>
      <c r="E452" s="38">
        <f>E453</f>
        <v>50</v>
      </c>
      <c r="F452" s="38">
        <f>F453</f>
        <v>50</v>
      </c>
    </row>
    <row r="453" spans="1:6" ht="51">
      <c r="A453" s="52" t="s">
        <v>147</v>
      </c>
      <c r="B453" s="40" t="s">
        <v>52</v>
      </c>
      <c r="C453" s="40" t="s">
        <v>550</v>
      </c>
      <c r="D453" s="40"/>
      <c r="E453" s="41">
        <f>E456</f>
        <v>50</v>
      </c>
      <c r="F453" s="41">
        <f>F456</f>
        <v>50</v>
      </c>
    </row>
    <row r="454" spans="1:6" ht="25.5">
      <c r="A454" s="52" t="s">
        <v>289</v>
      </c>
      <c r="B454" s="40" t="s">
        <v>52</v>
      </c>
      <c r="C454" s="40" t="s">
        <v>551</v>
      </c>
      <c r="D454" s="40"/>
      <c r="E454" s="41">
        <f>E455</f>
        <v>50</v>
      </c>
      <c r="F454" s="41">
        <f>F455</f>
        <v>50</v>
      </c>
    </row>
    <row r="455" spans="1:6" ht="12.75">
      <c r="A455" s="52" t="s">
        <v>153</v>
      </c>
      <c r="B455" s="17" t="s">
        <v>52</v>
      </c>
      <c r="C455" s="17" t="s">
        <v>595</v>
      </c>
      <c r="D455" s="17"/>
      <c r="E455" s="41">
        <f>E456</f>
        <v>50</v>
      </c>
      <c r="F455" s="41">
        <f>F456</f>
        <v>50</v>
      </c>
    </row>
    <row r="456" spans="1:6" ht="51">
      <c r="A456" s="35" t="s">
        <v>105</v>
      </c>
      <c r="B456" s="17" t="s">
        <v>52</v>
      </c>
      <c r="C456" s="17" t="s">
        <v>595</v>
      </c>
      <c r="D456" s="17" t="s">
        <v>106</v>
      </c>
      <c r="E456" s="33">
        <v>50</v>
      </c>
      <c r="F456" s="33">
        <v>50</v>
      </c>
    </row>
    <row r="457" spans="1:6" ht="25.5">
      <c r="A457" s="24" t="s">
        <v>73</v>
      </c>
      <c r="B457" s="25" t="s">
        <v>53</v>
      </c>
      <c r="C457" s="25"/>
      <c r="D457" s="25"/>
      <c r="E457" s="30">
        <f>E458</f>
        <v>3461.8</v>
      </c>
      <c r="F457" s="30">
        <f>F458</f>
        <v>3462.8</v>
      </c>
    </row>
    <row r="458" spans="1:6" ht="38.25">
      <c r="A458" s="51" t="s">
        <v>201</v>
      </c>
      <c r="B458" s="20" t="s">
        <v>53</v>
      </c>
      <c r="C458" s="73" t="s">
        <v>363</v>
      </c>
      <c r="D458" s="74"/>
      <c r="E458" s="38">
        <f>E459</f>
        <v>3461.8</v>
      </c>
      <c r="F458" s="38">
        <f>F459</f>
        <v>3462.8</v>
      </c>
    </row>
    <row r="459" spans="1:6" ht="51">
      <c r="A459" s="52" t="s">
        <v>202</v>
      </c>
      <c r="B459" s="40" t="s">
        <v>53</v>
      </c>
      <c r="C459" s="40" t="s">
        <v>364</v>
      </c>
      <c r="D459" s="50"/>
      <c r="E459" s="41">
        <f>E461</f>
        <v>3461.8</v>
      </c>
      <c r="F459" s="41">
        <f>F461</f>
        <v>3462.8</v>
      </c>
    </row>
    <row r="460" spans="1:6" ht="51">
      <c r="A460" s="52" t="s">
        <v>248</v>
      </c>
      <c r="B460" s="40" t="s">
        <v>53</v>
      </c>
      <c r="C460" s="40" t="s">
        <v>365</v>
      </c>
      <c r="D460" s="50"/>
      <c r="E460" s="70">
        <f>E461</f>
        <v>3461.8</v>
      </c>
      <c r="F460" s="70">
        <f>F461</f>
        <v>3462.8</v>
      </c>
    </row>
    <row r="461" spans="1:6" ht="63.75">
      <c r="A461" s="43" t="s">
        <v>150</v>
      </c>
      <c r="B461" s="17" t="s">
        <v>53</v>
      </c>
      <c r="C461" s="48" t="s">
        <v>596</v>
      </c>
      <c r="D461" s="17"/>
      <c r="E461" s="33">
        <f>E462+E463+E464</f>
        <v>3461.8</v>
      </c>
      <c r="F461" s="33">
        <f>F462+F463+F464</f>
        <v>3462.8</v>
      </c>
    </row>
    <row r="462" spans="1:6" ht="63.75">
      <c r="A462" s="31" t="s">
        <v>80</v>
      </c>
      <c r="B462" s="17" t="s">
        <v>53</v>
      </c>
      <c r="C462" s="48" t="s">
        <v>596</v>
      </c>
      <c r="D462" s="17" t="s">
        <v>83</v>
      </c>
      <c r="E462" s="34">
        <v>3113.8</v>
      </c>
      <c r="F462" s="34">
        <v>3114.8</v>
      </c>
    </row>
    <row r="463" spans="1:6" ht="25.5">
      <c r="A463" s="35" t="s">
        <v>81</v>
      </c>
      <c r="B463" s="17" t="s">
        <v>53</v>
      </c>
      <c r="C463" s="48" t="s">
        <v>596</v>
      </c>
      <c r="D463" s="17" t="s">
        <v>84</v>
      </c>
      <c r="E463" s="34">
        <v>339</v>
      </c>
      <c r="F463" s="34">
        <v>339</v>
      </c>
    </row>
    <row r="464" spans="1:6" ht="12.75">
      <c r="A464" s="36" t="s">
        <v>82</v>
      </c>
      <c r="B464" s="17" t="s">
        <v>53</v>
      </c>
      <c r="C464" s="48" t="s">
        <v>596</v>
      </c>
      <c r="D464" s="17" t="s">
        <v>85</v>
      </c>
      <c r="E464" s="34">
        <v>9</v>
      </c>
      <c r="F464" s="34">
        <v>9</v>
      </c>
    </row>
    <row r="465" spans="1:6" ht="12.75">
      <c r="A465" s="22" t="s">
        <v>15</v>
      </c>
      <c r="B465" s="23" t="s">
        <v>74</v>
      </c>
      <c r="C465" s="23"/>
      <c r="D465" s="23"/>
      <c r="E465" s="38">
        <f>E466+E470+E497</f>
        <v>76152.7</v>
      </c>
      <c r="F465" s="38">
        <f>F466+F470+F497</f>
        <v>76152.7</v>
      </c>
    </row>
    <row r="466" spans="1:6" ht="12.75">
      <c r="A466" s="24" t="s">
        <v>18</v>
      </c>
      <c r="B466" s="25" t="s">
        <v>62</v>
      </c>
      <c r="C466" s="25"/>
      <c r="D466" s="25"/>
      <c r="E466" s="30">
        <f aca="true" t="shared" si="18" ref="E466:F468">E467</f>
        <v>1895</v>
      </c>
      <c r="F466" s="30">
        <f t="shared" si="18"/>
        <v>1895</v>
      </c>
    </row>
    <row r="467" spans="1:6" ht="12.75">
      <c r="A467" s="37" t="s">
        <v>86</v>
      </c>
      <c r="B467" s="20" t="s">
        <v>62</v>
      </c>
      <c r="C467" s="20" t="s">
        <v>339</v>
      </c>
      <c r="D467" s="57"/>
      <c r="E467" s="38">
        <f t="shared" si="18"/>
        <v>1895</v>
      </c>
      <c r="F467" s="38">
        <f t="shared" si="18"/>
        <v>1895</v>
      </c>
    </row>
    <row r="468" spans="1:6" ht="12.75">
      <c r="A468" s="35" t="s">
        <v>158</v>
      </c>
      <c r="B468" s="17" t="s">
        <v>62</v>
      </c>
      <c r="C468" s="17" t="s">
        <v>598</v>
      </c>
      <c r="D468" s="17"/>
      <c r="E468" s="33">
        <f t="shared" si="18"/>
        <v>1895</v>
      </c>
      <c r="F468" s="33">
        <f t="shared" si="18"/>
        <v>1895</v>
      </c>
    </row>
    <row r="469" spans="1:6" ht="25.5">
      <c r="A469" s="35" t="s">
        <v>88</v>
      </c>
      <c r="B469" s="17" t="s">
        <v>62</v>
      </c>
      <c r="C469" s="17" t="s">
        <v>598</v>
      </c>
      <c r="D469" s="17" t="s">
        <v>89</v>
      </c>
      <c r="E469" s="34">
        <v>1895</v>
      </c>
      <c r="F469" s="34">
        <v>1895</v>
      </c>
    </row>
    <row r="470" spans="1:6" ht="12.75">
      <c r="A470" s="24" t="s">
        <v>0</v>
      </c>
      <c r="B470" s="25" t="s">
        <v>63</v>
      </c>
      <c r="C470" s="25"/>
      <c r="D470" s="25"/>
      <c r="E470" s="30">
        <f>E471+E476+E484+E489+E494</f>
        <v>10607</v>
      </c>
      <c r="F470" s="30">
        <f>F471+F476+F484+F489+F494</f>
        <v>10607</v>
      </c>
    </row>
    <row r="471" spans="1:6" ht="38.25">
      <c r="A471" s="37" t="s">
        <v>207</v>
      </c>
      <c r="B471" s="20" t="s">
        <v>63</v>
      </c>
      <c r="C471" s="20" t="s">
        <v>436</v>
      </c>
      <c r="D471" s="20"/>
      <c r="E471" s="38">
        <f aca="true" t="shared" si="19" ref="E471:F474">E472</f>
        <v>100</v>
      </c>
      <c r="F471" s="38">
        <f t="shared" si="19"/>
        <v>100</v>
      </c>
    </row>
    <row r="472" spans="1:6" ht="38.25">
      <c r="A472" s="52" t="s">
        <v>159</v>
      </c>
      <c r="B472" s="40" t="s">
        <v>63</v>
      </c>
      <c r="C472" s="40" t="s">
        <v>599</v>
      </c>
      <c r="D472" s="40"/>
      <c r="E472" s="41">
        <f>E473</f>
        <v>100</v>
      </c>
      <c r="F472" s="41">
        <f>F473</f>
        <v>100</v>
      </c>
    </row>
    <row r="473" spans="1:6" ht="51">
      <c r="A473" s="52" t="s">
        <v>337</v>
      </c>
      <c r="B473" s="40" t="s">
        <v>63</v>
      </c>
      <c r="C473" s="40" t="s">
        <v>600</v>
      </c>
      <c r="D473" s="40"/>
      <c r="E473" s="41">
        <f>E474</f>
        <v>100</v>
      </c>
      <c r="F473" s="41">
        <f>F474</f>
        <v>100</v>
      </c>
    </row>
    <row r="474" spans="1:6" ht="51">
      <c r="A474" s="35" t="s">
        <v>160</v>
      </c>
      <c r="B474" s="17" t="s">
        <v>63</v>
      </c>
      <c r="C474" s="17" t="s">
        <v>601</v>
      </c>
      <c r="D474" s="17"/>
      <c r="E474" s="33">
        <f t="shared" si="19"/>
        <v>100</v>
      </c>
      <c r="F474" s="33">
        <f t="shared" si="19"/>
        <v>100</v>
      </c>
    </row>
    <row r="475" spans="1:6" ht="25.5">
      <c r="A475" s="35" t="s">
        <v>88</v>
      </c>
      <c r="B475" s="17" t="s">
        <v>63</v>
      </c>
      <c r="C475" s="17" t="s">
        <v>601</v>
      </c>
      <c r="D475" s="17" t="s">
        <v>89</v>
      </c>
      <c r="E475" s="34">
        <v>100</v>
      </c>
      <c r="F475" s="34">
        <v>100</v>
      </c>
    </row>
    <row r="476" spans="1:6" ht="38.25">
      <c r="A476" s="44" t="s">
        <v>197</v>
      </c>
      <c r="B476" s="20" t="s">
        <v>63</v>
      </c>
      <c r="C476" s="20" t="s">
        <v>354</v>
      </c>
      <c r="D476" s="29"/>
      <c r="E476" s="30">
        <f>E477</f>
        <v>2292</v>
      </c>
      <c r="F476" s="30">
        <f>F477</f>
        <v>2292</v>
      </c>
    </row>
    <row r="477" spans="1:6" ht="38.25">
      <c r="A477" s="39" t="s">
        <v>135</v>
      </c>
      <c r="B477" s="17" t="s">
        <v>63</v>
      </c>
      <c r="C477" s="40" t="s">
        <v>471</v>
      </c>
      <c r="D477" s="40"/>
      <c r="E477" s="41">
        <f>E481+E478</f>
        <v>2292</v>
      </c>
      <c r="F477" s="41">
        <f>F481+F478</f>
        <v>2292</v>
      </c>
    </row>
    <row r="478" spans="1:6" ht="38.25">
      <c r="A478" s="52" t="s">
        <v>290</v>
      </c>
      <c r="B478" s="17" t="s">
        <v>63</v>
      </c>
      <c r="C478" s="40" t="s">
        <v>602</v>
      </c>
      <c r="D478" s="40"/>
      <c r="E478" s="41">
        <f>E479</f>
        <v>1937.6</v>
      </c>
      <c r="F478" s="41">
        <f>F479</f>
        <v>1937.6</v>
      </c>
    </row>
    <row r="479" spans="1:6" ht="63.75">
      <c r="A479" s="35" t="s">
        <v>213</v>
      </c>
      <c r="B479" s="17" t="s">
        <v>63</v>
      </c>
      <c r="C479" s="17" t="s">
        <v>603</v>
      </c>
      <c r="D479" s="40"/>
      <c r="E479" s="41">
        <f>E480</f>
        <v>1937.6</v>
      </c>
      <c r="F479" s="41">
        <f>F480</f>
        <v>1937.6</v>
      </c>
    </row>
    <row r="480" spans="1:6" ht="51">
      <c r="A480" s="35" t="s">
        <v>105</v>
      </c>
      <c r="B480" s="17" t="s">
        <v>63</v>
      </c>
      <c r="C480" s="17" t="s">
        <v>603</v>
      </c>
      <c r="D480" s="28"/>
      <c r="E480" s="33">
        <v>1937.6</v>
      </c>
      <c r="F480" s="33">
        <v>1937.6</v>
      </c>
    </row>
    <row r="481" spans="1:6" ht="76.5">
      <c r="A481" s="52" t="s">
        <v>291</v>
      </c>
      <c r="B481" s="17" t="s">
        <v>63</v>
      </c>
      <c r="C481" s="40" t="s">
        <v>604</v>
      </c>
      <c r="D481" s="17" t="s">
        <v>106</v>
      </c>
      <c r="E481" s="33">
        <f>E482</f>
        <v>354.4</v>
      </c>
      <c r="F481" s="33">
        <f>F482</f>
        <v>354.4</v>
      </c>
    </row>
    <row r="482" spans="1:6" ht="89.25">
      <c r="A482" s="35" t="s">
        <v>212</v>
      </c>
      <c r="B482" s="17" t="s">
        <v>63</v>
      </c>
      <c r="C482" s="17" t="s">
        <v>605</v>
      </c>
      <c r="D482" s="28"/>
      <c r="E482" s="33">
        <f>E483</f>
        <v>354.4</v>
      </c>
      <c r="F482" s="33">
        <f>F483</f>
        <v>354.4</v>
      </c>
    </row>
    <row r="483" spans="1:6" ht="51">
      <c r="A483" s="35" t="s">
        <v>105</v>
      </c>
      <c r="B483" s="17" t="s">
        <v>63</v>
      </c>
      <c r="C483" s="17" t="s">
        <v>605</v>
      </c>
      <c r="D483" s="17" t="s">
        <v>106</v>
      </c>
      <c r="E483" s="33">
        <v>354.4</v>
      </c>
      <c r="F483" s="33">
        <v>354.4</v>
      </c>
    </row>
    <row r="484" spans="1:6" ht="38.25">
      <c r="A484" s="37" t="s">
        <v>243</v>
      </c>
      <c r="B484" s="20" t="s">
        <v>63</v>
      </c>
      <c r="C484" s="57" t="s">
        <v>606</v>
      </c>
      <c r="D484" s="20"/>
      <c r="E484" s="38">
        <f aca="true" t="shared" si="20" ref="E484:F487">E485</f>
        <v>2500</v>
      </c>
      <c r="F484" s="38">
        <f t="shared" si="20"/>
        <v>2500</v>
      </c>
    </row>
    <row r="485" spans="1:6" ht="38.25">
      <c r="A485" s="52" t="s">
        <v>195</v>
      </c>
      <c r="B485" s="17" t="s">
        <v>63</v>
      </c>
      <c r="C485" s="40" t="s">
        <v>607</v>
      </c>
      <c r="D485" s="40"/>
      <c r="E485" s="41">
        <f>E486</f>
        <v>2500</v>
      </c>
      <c r="F485" s="41">
        <f>F486</f>
        <v>2500</v>
      </c>
    </row>
    <row r="486" spans="1:6" ht="51">
      <c r="A486" s="52" t="s">
        <v>338</v>
      </c>
      <c r="B486" s="17" t="s">
        <v>63</v>
      </c>
      <c r="C486" s="40" t="s">
        <v>608</v>
      </c>
      <c r="D486" s="40"/>
      <c r="E486" s="41">
        <f>E487</f>
        <v>2500</v>
      </c>
      <c r="F486" s="41">
        <f>F487</f>
        <v>2500</v>
      </c>
    </row>
    <row r="487" spans="1:6" ht="12.75">
      <c r="A487" s="35" t="s">
        <v>162</v>
      </c>
      <c r="B487" s="17" t="s">
        <v>63</v>
      </c>
      <c r="C487" s="17" t="s">
        <v>609</v>
      </c>
      <c r="D487" s="17"/>
      <c r="E487" s="33">
        <f t="shared" si="20"/>
        <v>2500</v>
      </c>
      <c r="F487" s="33">
        <f t="shared" si="20"/>
        <v>2500</v>
      </c>
    </row>
    <row r="488" spans="1:6" ht="51">
      <c r="A488" s="35" t="s">
        <v>105</v>
      </c>
      <c r="B488" s="17" t="s">
        <v>63</v>
      </c>
      <c r="C488" s="17" t="s">
        <v>609</v>
      </c>
      <c r="D488" s="17" t="s">
        <v>106</v>
      </c>
      <c r="E488" s="34">
        <f>3000-500</f>
        <v>2500</v>
      </c>
      <c r="F488" s="34">
        <f>3000-500</f>
        <v>2500</v>
      </c>
    </row>
    <row r="489" spans="1:6" ht="51">
      <c r="A489" s="49" t="s">
        <v>203</v>
      </c>
      <c r="B489" s="20" t="s">
        <v>63</v>
      </c>
      <c r="C489" s="73" t="s">
        <v>366</v>
      </c>
      <c r="D489" s="57"/>
      <c r="E489" s="38">
        <f aca="true" t="shared" si="21" ref="E489:F492">E490</f>
        <v>700</v>
      </c>
      <c r="F489" s="38">
        <f t="shared" si="21"/>
        <v>700</v>
      </c>
    </row>
    <row r="490" spans="1:6" ht="38.25">
      <c r="A490" s="52" t="s">
        <v>159</v>
      </c>
      <c r="B490" s="17" t="s">
        <v>63</v>
      </c>
      <c r="C490" s="40" t="s">
        <v>610</v>
      </c>
      <c r="D490" s="28"/>
      <c r="E490" s="41">
        <f>E492</f>
        <v>700</v>
      </c>
      <c r="F490" s="41">
        <f>F492</f>
        <v>700</v>
      </c>
    </row>
    <row r="491" spans="1:6" ht="63.75">
      <c r="A491" s="52" t="s">
        <v>292</v>
      </c>
      <c r="B491" s="40" t="s">
        <v>63</v>
      </c>
      <c r="C491" s="40" t="s">
        <v>611</v>
      </c>
      <c r="D491" s="28"/>
      <c r="E491" s="47">
        <f>E492</f>
        <v>700</v>
      </c>
      <c r="F491" s="47">
        <f>F492</f>
        <v>700</v>
      </c>
    </row>
    <row r="492" spans="1:6" ht="51">
      <c r="A492" s="35" t="s">
        <v>160</v>
      </c>
      <c r="B492" s="17" t="s">
        <v>63</v>
      </c>
      <c r="C492" s="17" t="s">
        <v>612</v>
      </c>
      <c r="D492" s="17"/>
      <c r="E492" s="33">
        <f t="shared" si="21"/>
        <v>700</v>
      </c>
      <c r="F492" s="33">
        <f t="shared" si="21"/>
        <v>700</v>
      </c>
    </row>
    <row r="493" spans="1:6" ht="25.5">
      <c r="A493" s="35" t="s">
        <v>88</v>
      </c>
      <c r="B493" s="17" t="s">
        <v>63</v>
      </c>
      <c r="C493" s="17" t="s">
        <v>612</v>
      </c>
      <c r="D493" s="17" t="s">
        <v>89</v>
      </c>
      <c r="E493" s="34">
        <v>700</v>
      </c>
      <c r="F493" s="34">
        <v>700</v>
      </c>
    </row>
    <row r="494" spans="1:6" ht="12.75">
      <c r="A494" s="37" t="s">
        <v>86</v>
      </c>
      <c r="B494" s="20" t="s">
        <v>63</v>
      </c>
      <c r="C494" s="20" t="s">
        <v>339</v>
      </c>
      <c r="D494" s="57"/>
      <c r="E494" s="38">
        <f>E495</f>
        <v>5015</v>
      </c>
      <c r="F494" s="38">
        <f>F495</f>
        <v>5015</v>
      </c>
    </row>
    <row r="495" spans="1:6" ht="51">
      <c r="A495" s="35" t="s">
        <v>160</v>
      </c>
      <c r="B495" s="17" t="s">
        <v>63</v>
      </c>
      <c r="C495" s="17" t="s">
        <v>613</v>
      </c>
      <c r="D495" s="17"/>
      <c r="E495" s="33">
        <f>E496</f>
        <v>5015</v>
      </c>
      <c r="F495" s="33">
        <f>F496</f>
        <v>5015</v>
      </c>
    </row>
    <row r="496" spans="1:6" ht="25.5">
      <c r="A496" s="35" t="s">
        <v>88</v>
      </c>
      <c r="B496" s="17" t="s">
        <v>63</v>
      </c>
      <c r="C496" s="17" t="s">
        <v>613</v>
      </c>
      <c r="D496" s="17" t="s">
        <v>89</v>
      </c>
      <c r="E496" s="34">
        <v>5015</v>
      </c>
      <c r="F496" s="34">
        <v>5015</v>
      </c>
    </row>
    <row r="497" spans="1:6" ht="12.75">
      <c r="A497" s="24" t="s">
        <v>31</v>
      </c>
      <c r="B497" s="25" t="s">
        <v>44</v>
      </c>
      <c r="C497" s="25"/>
      <c r="D497" s="25"/>
      <c r="E497" s="21">
        <f>E498</f>
        <v>63650.7</v>
      </c>
      <c r="F497" s="21">
        <f>F498</f>
        <v>63650.7</v>
      </c>
    </row>
    <row r="498" spans="1:6" ht="38.25">
      <c r="A498" s="22" t="s">
        <v>197</v>
      </c>
      <c r="B498" s="20" t="s">
        <v>44</v>
      </c>
      <c r="C498" s="57" t="s">
        <v>354</v>
      </c>
      <c r="D498" s="20"/>
      <c r="E498" s="38">
        <f>E503+E499</f>
        <v>63650.7</v>
      </c>
      <c r="F498" s="38">
        <f>F503+F499</f>
        <v>63650.7</v>
      </c>
    </row>
    <row r="499" spans="1:6" ht="38.25">
      <c r="A499" s="78" t="s">
        <v>133</v>
      </c>
      <c r="B499" s="40" t="s">
        <v>44</v>
      </c>
      <c r="C499" s="50" t="s">
        <v>462</v>
      </c>
      <c r="D499" s="40"/>
      <c r="E499" s="41">
        <f>E501</f>
        <v>23613.5</v>
      </c>
      <c r="F499" s="41">
        <f>F501</f>
        <v>23613.5</v>
      </c>
    </row>
    <row r="500" spans="1:6" ht="76.5">
      <c r="A500" s="52" t="s">
        <v>293</v>
      </c>
      <c r="B500" s="40" t="s">
        <v>44</v>
      </c>
      <c r="C500" s="50" t="s">
        <v>614</v>
      </c>
      <c r="D500" s="40"/>
      <c r="E500" s="41">
        <f>E501</f>
        <v>23613.5</v>
      </c>
      <c r="F500" s="41">
        <f>F501</f>
        <v>23613.5</v>
      </c>
    </row>
    <row r="501" spans="1:6" ht="63.75">
      <c r="A501" s="35" t="s">
        <v>161</v>
      </c>
      <c r="B501" s="17" t="s">
        <v>44</v>
      </c>
      <c r="C501" s="17" t="s">
        <v>615</v>
      </c>
      <c r="D501" s="17"/>
      <c r="E501" s="33">
        <f>E502</f>
        <v>23613.5</v>
      </c>
      <c r="F501" s="33">
        <f>F502</f>
        <v>23613.5</v>
      </c>
    </row>
    <row r="502" spans="1:6" ht="51">
      <c r="A502" s="35" t="s">
        <v>105</v>
      </c>
      <c r="B502" s="17" t="s">
        <v>44</v>
      </c>
      <c r="C502" s="17" t="s">
        <v>615</v>
      </c>
      <c r="D502" s="17" t="s">
        <v>106</v>
      </c>
      <c r="E502" s="33">
        <v>23613.5</v>
      </c>
      <c r="F502" s="33">
        <v>23613.5</v>
      </c>
    </row>
    <row r="503" spans="1:6" ht="49.5" customHeight="1">
      <c r="A503" s="72" t="s">
        <v>163</v>
      </c>
      <c r="B503" s="40" t="s">
        <v>44</v>
      </c>
      <c r="C503" s="50" t="s">
        <v>387</v>
      </c>
      <c r="D503" s="40"/>
      <c r="E503" s="41">
        <f>E504+E507+E510+E513+E516</f>
        <v>40037.2</v>
      </c>
      <c r="F503" s="41">
        <f>F504+F507+F510+F513+F516</f>
        <v>40037.2</v>
      </c>
    </row>
    <row r="504" spans="1:6" ht="25.5">
      <c r="A504" s="52" t="s">
        <v>294</v>
      </c>
      <c r="B504" s="40" t="s">
        <v>44</v>
      </c>
      <c r="C504" s="50" t="s">
        <v>616</v>
      </c>
      <c r="D504" s="80"/>
      <c r="E504" s="33">
        <f>E505</f>
        <v>5193.7</v>
      </c>
      <c r="F504" s="33">
        <f>F505</f>
        <v>5193.7</v>
      </c>
    </row>
    <row r="505" spans="1:6" ht="12.75">
      <c r="A505" s="35" t="s">
        <v>166</v>
      </c>
      <c r="B505" s="17" t="s">
        <v>44</v>
      </c>
      <c r="C505" s="17" t="s">
        <v>617</v>
      </c>
      <c r="D505" s="17"/>
      <c r="E505" s="33">
        <f>E506</f>
        <v>5193.7</v>
      </c>
      <c r="F505" s="33">
        <f>F506</f>
        <v>5193.7</v>
      </c>
    </row>
    <row r="506" spans="1:6" ht="12.75">
      <c r="A506" s="35" t="s">
        <v>164</v>
      </c>
      <c r="B506" s="17" t="s">
        <v>44</v>
      </c>
      <c r="C506" s="17" t="s">
        <v>617</v>
      </c>
      <c r="D506" s="17" t="s">
        <v>89</v>
      </c>
      <c r="E506" s="33">
        <v>5193.7</v>
      </c>
      <c r="F506" s="33">
        <v>5193.7</v>
      </c>
    </row>
    <row r="507" spans="1:6" ht="38.25">
      <c r="A507" s="52" t="s">
        <v>295</v>
      </c>
      <c r="B507" s="40" t="s">
        <v>44</v>
      </c>
      <c r="C507" s="40" t="s">
        <v>618</v>
      </c>
      <c r="D507" s="17"/>
      <c r="E507" s="33">
        <f>E508</f>
        <v>8217</v>
      </c>
      <c r="F507" s="33">
        <f>F508</f>
        <v>8217</v>
      </c>
    </row>
    <row r="508" spans="1:6" ht="25.5">
      <c r="A508" s="35" t="s">
        <v>167</v>
      </c>
      <c r="B508" s="17" t="s">
        <v>44</v>
      </c>
      <c r="C508" s="17" t="s">
        <v>619</v>
      </c>
      <c r="D508" s="17"/>
      <c r="E508" s="33">
        <f>E509</f>
        <v>8217</v>
      </c>
      <c r="F508" s="33">
        <f>F509</f>
        <v>8217</v>
      </c>
    </row>
    <row r="509" spans="1:6" ht="25.5">
      <c r="A509" s="35" t="s">
        <v>81</v>
      </c>
      <c r="B509" s="17" t="s">
        <v>44</v>
      </c>
      <c r="C509" s="17" t="s">
        <v>619</v>
      </c>
      <c r="D509" s="17" t="s">
        <v>89</v>
      </c>
      <c r="E509" s="33">
        <v>8217</v>
      </c>
      <c r="F509" s="33">
        <v>8217</v>
      </c>
    </row>
    <row r="510" spans="1:6" ht="38.25">
      <c r="A510" s="52" t="s">
        <v>296</v>
      </c>
      <c r="B510" s="40" t="s">
        <v>44</v>
      </c>
      <c r="C510" s="40" t="s">
        <v>620</v>
      </c>
      <c r="D510" s="17"/>
      <c r="E510" s="33">
        <f>E511</f>
        <v>17216.6</v>
      </c>
      <c r="F510" s="33">
        <f>F511</f>
        <v>17216.6</v>
      </c>
    </row>
    <row r="511" spans="1:6" ht="12.75">
      <c r="A511" s="35" t="s">
        <v>168</v>
      </c>
      <c r="B511" s="17" t="s">
        <v>44</v>
      </c>
      <c r="C511" s="17" t="s">
        <v>621</v>
      </c>
      <c r="D511" s="17"/>
      <c r="E511" s="33">
        <f>E512</f>
        <v>17216.6</v>
      </c>
      <c r="F511" s="33">
        <f>F512</f>
        <v>17216.6</v>
      </c>
    </row>
    <row r="512" spans="1:6" ht="12.75">
      <c r="A512" s="35" t="s">
        <v>164</v>
      </c>
      <c r="B512" s="17" t="s">
        <v>44</v>
      </c>
      <c r="C512" s="17" t="s">
        <v>621</v>
      </c>
      <c r="D512" s="17" t="s">
        <v>89</v>
      </c>
      <c r="E512" s="34">
        <v>17216.6</v>
      </c>
      <c r="F512" s="34">
        <v>17216.6</v>
      </c>
    </row>
    <row r="513" spans="1:6" ht="25.5">
      <c r="A513" s="52" t="s">
        <v>251</v>
      </c>
      <c r="B513" s="40" t="s">
        <v>44</v>
      </c>
      <c r="C513" s="40" t="s">
        <v>390</v>
      </c>
      <c r="D513" s="40"/>
      <c r="E513" s="62">
        <f>E514</f>
        <v>466.9</v>
      </c>
      <c r="F513" s="62">
        <f>F514</f>
        <v>466.9</v>
      </c>
    </row>
    <row r="514" spans="1:6" ht="38.25">
      <c r="A514" s="35" t="s">
        <v>224</v>
      </c>
      <c r="B514" s="17" t="s">
        <v>44</v>
      </c>
      <c r="C514" s="17" t="s">
        <v>391</v>
      </c>
      <c r="D514" s="17"/>
      <c r="E514" s="33">
        <f>E515</f>
        <v>466.9</v>
      </c>
      <c r="F514" s="33">
        <f>F515</f>
        <v>466.9</v>
      </c>
    </row>
    <row r="515" spans="1:6" ht="25.5">
      <c r="A515" s="35" t="s">
        <v>81</v>
      </c>
      <c r="B515" s="17" t="s">
        <v>44</v>
      </c>
      <c r="C515" s="17" t="s">
        <v>391</v>
      </c>
      <c r="D515" s="17" t="s">
        <v>84</v>
      </c>
      <c r="E515" s="33">
        <v>466.9</v>
      </c>
      <c r="F515" s="33">
        <v>466.9</v>
      </c>
    </row>
    <row r="516" spans="1:6" ht="76.5">
      <c r="A516" s="59" t="s">
        <v>297</v>
      </c>
      <c r="B516" s="81" t="s">
        <v>44</v>
      </c>
      <c r="C516" s="81" t="s">
        <v>622</v>
      </c>
      <c r="D516" s="17"/>
      <c r="E516" s="34">
        <f>E517+E519</f>
        <v>8943</v>
      </c>
      <c r="F516" s="34">
        <f>F517+F519</f>
        <v>8943</v>
      </c>
    </row>
    <row r="517" spans="1:6" ht="63.75">
      <c r="A517" s="54" t="s">
        <v>219</v>
      </c>
      <c r="B517" s="81" t="s">
        <v>44</v>
      </c>
      <c r="C517" s="55" t="s">
        <v>623</v>
      </c>
      <c r="D517" s="17"/>
      <c r="E517" s="33">
        <f>E518</f>
        <v>8793</v>
      </c>
      <c r="F517" s="33">
        <f>F518</f>
        <v>8793</v>
      </c>
    </row>
    <row r="518" spans="1:6" ht="12.75">
      <c r="A518" s="54" t="s">
        <v>164</v>
      </c>
      <c r="B518" s="81" t="s">
        <v>44</v>
      </c>
      <c r="C518" s="55" t="s">
        <v>623</v>
      </c>
      <c r="D518" s="17" t="s">
        <v>119</v>
      </c>
      <c r="E518" s="34">
        <v>8793</v>
      </c>
      <c r="F518" s="34">
        <v>8793</v>
      </c>
    </row>
    <row r="519" spans="1:6" ht="89.25">
      <c r="A519" s="54" t="s">
        <v>230</v>
      </c>
      <c r="B519" s="81" t="s">
        <v>44</v>
      </c>
      <c r="C519" s="55" t="s">
        <v>624</v>
      </c>
      <c r="D519" s="17"/>
      <c r="E519" s="33">
        <f>E520</f>
        <v>150</v>
      </c>
      <c r="F519" s="33">
        <f>F520</f>
        <v>150</v>
      </c>
    </row>
    <row r="520" spans="1:6" ht="12.75">
      <c r="A520" s="54" t="s">
        <v>164</v>
      </c>
      <c r="B520" s="81" t="s">
        <v>44</v>
      </c>
      <c r="C520" s="55" t="s">
        <v>624</v>
      </c>
      <c r="D520" s="17" t="s">
        <v>84</v>
      </c>
      <c r="E520" s="34">
        <v>150</v>
      </c>
      <c r="F520" s="34">
        <v>150</v>
      </c>
    </row>
    <row r="521" spans="1:6" ht="12.75">
      <c r="A521" s="22" t="s">
        <v>27</v>
      </c>
      <c r="B521" s="23" t="s">
        <v>54</v>
      </c>
      <c r="C521" s="23"/>
      <c r="D521" s="23"/>
      <c r="E521" s="38">
        <f>E522+E528+E539</f>
        <v>28607.7</v>
      </c>
      <c r="F521" s="38">
        <f>F522+F528+F539</f>
        <v>28607.7</v>
      </c>
    </row>
    <row r="522" spans="1:6" ht="12.75">
      <c r="A522" s="24" t="s">
        <v>28</v>
      </c>
      <c r="B522" s="25" t="s">
        <v>55</v>
      </c>
      <c r="C522" s="25"/>
      <c r="D522" s="25"/>
      <c r="E522" s="30">
        <f aca="true" t="shared" si="22" ref="E522:F526">E523</f>
        <v>21957.6</v>
      </c>
      <c r="F522" s="30">
        <f t="shared" si="22"/>
        <v>21957.6</v>
      </c>
    </row>
    <row r="523" spans="1:6" ht="51">
      <c r="A523" s="49" t="s">
        <v>203</v>
      </c>
      <c r="B523" s="57" t="s">
        <v>55</v>
      </c>
      <c r="C523" s="73" t="s">
        <v>366</v>
      </c>
      <c r="D523" s="57"/>
      <c r="E523" s="38">
        <f t="shared" si="22"/>
        <v>21957.6</v>
      </c>
      <c r="F523" s="38">
        <f t="shared" si="22"/>
        <v>21957.6</v>
      </c>
    </row>
    <row r="524" spans="1:6" ht="38.25">
      <c r="A524" s="39" t="s">
        <v>196</v>
      </c>
      <c r="B524" s="40" t="s">
        <v>55</v>
      </c>
      <c r="C524" s="50" t="s">
        <v>625</v>
      </c>
      <c r="D524" s="29"/>
      <c r="E524" s="41">
        <f>E526</f>
        <v>21957.6</v>
      </c>
      <c r="F524" s="41">
        <f>F526</f>
        <v>21957.6</v>
      </c>
    </row>
    <row r="525" spans="1:6" ht="38.25">
      <c r="A525" s="52" t="s">
        <v>298</v>
      </c>
      <c r="B525" s="40" t="s">
        <v>55</v>
      </c>
      <c r="C525" s="40" t="s">
        <v>626</v>
      </c>
      <c r="D525" s="29"/>
      <c r="E525" s="41">
        <f>E526</f>
        <v>21957.6</v>
      </c>
      <c r="F525" s="41">
        <f>F526</f>
        <v>21957.6</v>
      </c>
    </row>
    <row r="526" spans="1:6" ht="25.5">
      <c r="A526" s="31" t="s">
        <v>169</v>
      </c>
      <c r="B526" s="17" t="s">
        <v>55</v>
      </c>
      <c r="C526" s="48" t="s">
        <v>627</v>
      </c>
      <c r="D526" s="29"/>
      <c r="E526" s="33">
        <f t="shared" si="22"/>
        <v>21957.6</v>
      </c>
      <c r="F526" s="33">
        <f t="shared" si="22"/>
        <v>21957.6</v>
      </c>
    </row>
    <row r="527" spans="1:6" ht="51">
      <c r="A527" s="35" t="s">
        <v>105</v>
      </c>
      <c r="B527" s="17" t="s">
        <v>55</v>
      </c>
      <c r="C527" s="48" t="s">
        <v>627</v>
      </c>
      <c r="D527" s="48" t="s">
        <v>106</v>
      </c>
      <c r="E527" s="34">
        <v>21957.6</v>
      </c>
      <c r="F527" s="34">
        <v>21957.6</v>
      </c>
    </row>
    <row r="528" spans="1:6" ht="12.75">
      <c r="A528" s="24" t="s">
        <v>29</v>
      </c>
      <c r="B528" s="25" t="s">
        <v>56</v>
      </c>
      <c r="C528" s="25"/>
      <c r="D528" s="25"/>
      <c r="E528" s="30">
        <f>E529+E534</f>
        <v>4178.2</v>
      </c>
      <c r="F528" s="30">
        <f>F529+F534</f>
        <v>4178.2</v>
      </c>
    </row>
    <row r="529" spans="1:6" ht="51">
      <c r="A529" s="49" t="s">
        <v>203</v>
      </c>
      <c r="B529" s="57" t="s">
        <v>56</v>
      </c>
      <c r="C529" s="73" t="s">
        <v>366</v>
      </c>
      <c r="D529" s="57"/>
      <c r="E529" s="38">
        <f aca="true" t="shared" si="23" ref="E529:F532">E530</f>
        <v>4128.2</v>
      </c>
      <c r="F529" s="38">
        <f t="shared" si="23"/>
        <v>4128.2</v>
      </c>
    </row>
    <row r="530" spans="1:6" ht="38.25">
      <c r="A530" s="39" t="s">
        <v>196</v>
      </c>
      <c r="B530" s="40" t="s">
        <v>56</v>
      </c>
      <c r="C530" s="50" t="s">
        <v>625</v>
      </c>
      <c r="D530" s="29"/>
      <c r="E530" s="41">
        <f>E532</f>
        <v>4128.2</v>
      </c>
      <c r="F530" s="41">
        <f>F532</f>
        <v>4128.2</v>
      </c>
    </row>
    <row r="531" spans="1:6" ht="51">
      <c r="A531" s="39" t="s">
        <v>299</v>
      </c>
      <c r="B531" s="40" t="s">
        <v>56</v>
      </c>
      <c r="C531" s="50" t="s">
        <v>628</v>
      </c>
      <c r="D531" s="29"/>
      <c r="E531" s="41">
        <f>E532</f>
        <v>4128.2</v>
      </c>
      <c r="F531" s="41">
        <f>F532</f>
        <v>4128.2</v>
      </c>
    </row>
    <row r="532" spans="1:6" ht="25.5">
      <c r="A532" s="43" t="s">
        <v>170</v>
      </c>
      <c r="B532" s="17" t="s">
        <v>56</v>
      </c>
      <c r="C532" s="17" t="s">
        <v>629</v>
      </c>
      <c r="D532" s="17"/>
      <c r="E532" s="33">
        <f t="shared" si="23"/>
        <v>4128.2</v>
      </c>
      <c r="F532" s="33">
        <f t="shared" si="23"/>
        <v>4128.2</v>
      </c>
    </row>
    <row r="533" spans="1:6" ht="25.5">
      <c r="A533" s="35" t="s">
        <v>81</v>
      </c>
      <c r="B533" s="17" t="s">
        <v>56</v>
      </c>
      <c r="C533" s="17" t="s">
        <v>629</v>
      </c>
      <c r="D533" s="17" t="s">
        <v>84</v>
      </c>
      <c r="E533" s="34">
        <v>4128.2</v>
      </c>
      <c r="F533" s="34">
        <v>4128.2</v>
      </c>
    </row>
    <row r="534" spans="1:6" ht="51">
      <c r="A534" s="37" t="s">
        <v>235</v>
      </c>
      <c r="B534" s="20" t="s">
        <v>56</v>
      </c>
      <c r="C534" s="20" t="s">
        <v>547</v>
      </c>
      <c r="D534" s="20"/>
      <c r="E534" s="38">
        <f aca="true" t="shared" si="24" ref="E534:F537">E535</f>
        <v>50</v>
      </c>
      <c r="F534" s="38">
        <f t="shared" si="24"/>
        <v>50</v>
      </c>
    </row>
    <row r="535" spans="1:6" ht="51">
      <c r="A535" s="52" t="s">
        <v>147</v>
      </c>
      <c r="B535" s="40" t="s">
        <v>56</v>
      </c>
      <c r="C535" s="40" t="s">
        <v>550</v>
      </c>
      <c r="D535" s="40"/>
      <c r="E535" s="41">
        <f>E537</f>
        <v>50</v>
      </c>
      <c r="F535" s="41">
        <f>F537</f>
        <v>50</v>
      </c>
    </row>
    <row r="536" spans="1:6" ht="51">
      <c r="A536" s="52" t="s">
        <v>300</v>
      </c>
      <c r="B536" s="40" t="s">
        <v>56</v>
      </c>
      <c r="C536" s="40" t="s">
        <v>551</v>
      </c>
      <c r="D536" s="40"/>
      <c r="E536" s="41">
        <f>E537</f>
        <v>50</v>
      </c>
      <c r="F536" s="41">
        <f>F537</f>
        <v>50</v>
      </c>
    </row>
    <row r="537" spans="1:6" ht="25.5">
      <c r="A537" s="52" t="s">
        <v>170</v>
      </c>
      <c r="B537" s="17" t="s">
        <v>56</v>
      </c>
      <c r="C537" s="17" t="s">
        <v>630</v>
      </c>
      <c r="D537" s="17"/>
      <c r="E537" s="33">
        <f t="shared" si="24"/>
        <v>50</v>
      </c>
      <c r="F537" s="33">
        <f t="shared" si="24"/>
        <v>50</v>
      </c>
    </row>
    <row r="538" spans="1:6" ht="25.5">
      <c r="A538" s="35" t="s">
        <v>81</v>
      </c>
      <c r="B538" s="17" t="s">
        <v>56</v>
      </c>
      <c r="C538" s="17" t="s">
        <v>630</v>
      </c>
      <c r="D538" s="17" t="s">
        <v>84</v>
      </c>
      <c r="E538" s="33">
        <v>50</v>
      </c>
      <c r="F538" s="33">
        <v>50</v>
      </c>
    </row>
    <row r="539" spans="1:6" ht="25.5">
      <c r="A539" s="24" t="s">
        <v>30</v>
      </c>
      <c r="B539" s="25" t="s">
        <v>57</v>
      </c>
      <c r="C539" s="25"/>
      <c r="D539" s="25"/>
      <c r="E539" s="30">
        <f>E540</f>
        <v>2471.9</v>
      </c>
      <c r="F539" s="30">
        <f>F540</f>
        <v>2471.9</v>
      </c>
    </row>
    <row r="540" spans="1:6" ht="51">
      <c r="A540" s="49" t="s">
        <v>203</v>
      </c>
      <c r="B540" s="57" t="s">
        <v>57</v>
      </c>
      <c r="C540" s="73" t="s">
        <v>366</v>
      </c>
      <c r="D540" s="57"/>
      <c r="E540" s="38">
        <f>E541</f>
        <v>2471.9</v>
      </c>
      <c r="F540" s="38">
        <f>F541</f>
        <v>2471.9</v>
      </c>
    </row>
    <row r="541" spans="1:6" ht="51">
      <c r="A541" s="39" t="s">
        <v>204</v>
      </c>
      <c r="B541" s="40" t="s">
        <v>57</v>
      </c>
      <c r="C541" s="40" t="s">
        <v>367</v>
      </c>
      <c r="D541" s="50"/>
      <c r="E541" s="41">
        <f>E543</f>
        <v>2471.9</v>
      </c>
      <c r="F541" s="41">
        <f>F543</f>
        <v>2471.9</v>
      </c>
    </row>
    <row r="542" spans="1:6" ht="38.25">
      <c r="A542" s="39" t="s">
        <v>249</v>
      </c>
      <c r="B542" s="40" t="s">
        <v>57</v>
      </c>
      <c r="C542" s="40" t="s">
        <v>368</v>
      </c>
      <c r="D542" s="50"/>
      <c r="E542" s="41">
        <f>E543</f>
        <v>2471.9</v>
      </c>
      <c r="F542" s="41">
        <f>F543</f>
        <v>2471.9</v>
      </c>
    </row>
    <row r="543" spans="1:6" ht="63.75">
      <c r="A543" s="43" t="s">
        <v>150</v>
      </c>
      <c r="B543" s="17" t="s">
        <v>57</v>
      </c>
      <c r="C543" s="17" t="s">
        <v>597</v>
      </c>
      <c r="D543" s="48"/>
      <c r="E543" s="33">
        <f>E544+E545</f>
        <v>2471.9</v>
      </c>
      <c r="F543" s="33">
        <f>F544+F545</f>
        <v>2471.9</v>
      </c>
    </row>
    <row r="544" spans="1:6" ht="63.75">
      <c r="A544" s="31" t="s">
        <v>80</v>
      </c>
      <c r="B544" s="17" t="s">
        <v>57</v>
      </c>
      <c r="C544" s="17" t="s">
        <v>597</v>
      </c>
      <c r="D544" s="17" t="s">
        <v>83</v>
      </c>
      <c r="E544" s="34">
        <v>1853.7</v>
      </c>
      <c r="F544" s="34">
        <v>1853.7</v>
      </c>
    </row>
    <row r="545" spans="1:6" ht="25.5">
      <c r="A545" s="35" t="s">
        <v>81</v>
      </c>
      <c r="B545" s="17" t="s">
        <v>57</v>
      </c>
      <c r="C545" s="17" t="s">
        <v>597</v>
      </c>
      <c r="D545" s="17" t="s">
        <v>84</v>
      </c>
      <c r="E545" s="34">
        <v>618.2</v>
      </c>
      <c r="F545" s="34">
        <v>618.2</v>
      </c>
    </row>
    <row r="546" spans="1:6" ht="12.75">
      <c r="A546" s="22" t="s">
        <v>24</v>
      </c>
      <c r="B546" s="23" t="s">
        <v>38</v>
      </c>
      <c r="C546" s="23"/>
      <c r="D546" s="23"/>
      <c r="E546" s="38">
        <f>E547+E552</f>
        <v>8690.6</v>
      </c>
      <c r="F546" s="38">
        <f>F547+F552</f>
        <v>8730.6</v>
      </c>
    </row>
    <row r="547" spans="1:6" ht="12.75">
      <c r="A547" s="24" t="s">
        <v>8</v>
      </c>
      <c r="B547" s="25" t="s">
        <v>39</v>
      </c>
      <c r="C547" s="25"/>
      <c r="D547" s="25"/>
      <c r="E547" s="30">
        <f aca="true" t="shared" si="25" ref="E547:F550">E548</f>
        <v>6690.6</v>
      </c>
      <c r="F547" s="30">
        <f t="shared" si="25"/>
        <v>6730.6</v>
      </c>
    </row>
    <row r="548" spans="1:6" ht="38.25">
      <c r="A548" s="37" t="s">
        <v>171</v>
      </c>
      <c r="B548" s="20" t="s">
        <v>39</v>
      </c>
      <c r="C548" s="57" t="s">
        <v>631</v>
      </c>
      <c r="D548" s="20"/>
      <c r="E548" s="38">
        <f>E550</f>
        <v>6690.6</v>
      </c>
      <c r="F548" s="38">
        <f>F550</f>
        <v>6730.6</v>
      </c>
    </row>
    <row r="549" spans="1:6" ht="51">
      <c r="A549" s="52" t="s">
        <v>324</v>
      </c>
      <c r="B549" s="40" t="s">
        <v>39</v>
      </c>
      <c r="C549" s="50" t="s">
        <v>632</v>
      </c>
      <c r="D549" s="20"/>
      <c r="E549" s="33">
        <f>E550</f>
        <v>6690.6</v>
      </c>
      <c r="F549" s="33">
        <f>F550</f>
        <v>6730.6</v>
      </c>
    </row>
    <row r="550" spans="1:6" ht="12.75" customHeight="1">
      <c r="A550" s="31" t="s">
        <v>220</v>
      </c>
      <c r="B550" s="17" t="s">
        <v>39</v>
      </c>
      <c r="C550" s="48" t="s">
        <v>633</v>
      </c>
      <c r="D550" s="17"/>
      <c r="E550" s="33">
        <f t="shared" si="25"/>
        <v>6690.6</v>
      </c>
      <c r="F550" s="33">
        <f t="shared" si="25"/>
        <v>6730.6</v>
      </c>
    </row>
    <row r="551" spans="1:6" ht="51">
      <c r="A551" s="35" t="s">
        <v>105</v>
      </c>
      <c r="B551" s="17" t="s">
        <v>39</v>
      </c>
      <c r="C551" s="48" t="s">
        <v>633</v>
      </c>
      <c r="D551" s="48" t="s">
        <v>106</v>
      </c>
      <c r="E551" s="34">
        <v>6690.6</v>
      </c>
      <c r="F551" s="34">
        <v>6730.6</v>
      </c>
    </row>
    <row r="552" spans="1:6" ht="12.75">
      <c r="A552" s="24" t="s">
        <v>40</v>
      </c>
      <c r="B552" s="25" t="s">
        <v>41</v>
      </c>
      <c r="C552" s="25"/>
      <c r="D552" s="25"/>
      <c r="E552" s="30">
        <f aca="true" t="shared" si="26" ref="E552:F554">E553</f>
        <v>2000</v>
      </c>
      <c r="F552" s="30">
        <f t="shared" si="26"/>
        <v>2000</v>
      </c>
    </row>
    <row r="553" spans="1:6" ht="12.75">
      <c r="A553" s="37" t="s">
        <v>86</v>
      </c>
      <c r="B553" s="20" t="s">
        <v>41</v>
      </c>
      <c r="C553" s="20" t="s">
        <v>339</v>
      </c>
      <c r="D553" s="57"/>
      <c r="E553" s="38">
        <f t="shared" si="26"/>
        <v>2000</v>
      </c>
      <c r="F553" s="38">
        <f t="shared" si="26"/>
        <v>2000</v>
      </c>
    </row>
    <row r="554" spans="1:6" ht="25.5">
      <c r="A554" s="35" t="s">
        <v>221</v>
      </c>
      <c r="B554" s="17" t="s">
        <v>41</v>
      </c>
      <c r="C554" s="48" t="s">
        <v>634</v>
      </c>
      <c r="D554" s="17"/>
      <c r="E554" s="33">
        <f t="shared" si="26"/>
        <v>2000</v>
      </c>
      <c r="F554" s="33">
        <f t="shared" si="26"/>
        <v>2000</v>
      </c>
    </row>
    <row r="555" spans="1:6" ht="25.5">
      <c r="A555" s="35" t="s">
        <v>81</v>
      </c>
      <c r="B555" s="17" t="s">
        <v>41</v>
      </c>
      <c r="C555" s="48" t="s">
        <v>634</v>
      </c>
      <c r="D555" s="17" t="s">
        <v>84</v>
      </c>
      <c r="E555" s="34">
        <v>2000</v>
      </c>
      <c r="F555" s="34">
        <v>2000</v>
      </c>
    </row>
    <row r="556" spans="1:6" ht="25.5">
      <c r="A556" s="22" t="s">
        <v>66</v>
      </c>
      <c r="B556" s="23" t="s">
        <v>42</v>
      </c>
      <c r="C556" s="23"/>
      <c r="D556" s="23"/>
      <c r="E556" s="38">
        <f aca="true" t="shared" si="27" ref="E556:F560">E557</f>
        <v>35069</v>
      </c>
      <c r="F556" s="38">
        <f t="shared" si="27"/>
        <v>45500</v>
      </c>
    </row>
    <row r="557" spans="1:6" ht="25.5">
      <c r="A557" s="24" t="s">
        <v>67</v>
      </c>
      <c r="B557" s="25" t="s">
        <v>43</v>
      </c>
      <c r="C557" s="25"/>
      <c r="D557" s="25"/>
      <c r="E557" s="30">
        <f t="shared" si="27"/>
        <v>35069</v>
      </c>
      <c r="F557" s="30">
        <f t="shared" si="27"/>
        <v>45500</v>
      </c>
    </row>
    <row r="558" spans="1:6" ht="51">
      <c r="A558" s="37" t="s">
        <v>91</v>
      </c>
      <c r="B558" s="20" t="s">
        <v>43</v>
      </c>
      <c r="C558" s="57" t="s">
        <v>341</v>
      </c>
      <c r="D558" s="20"/>
      <c r="E558" s="38">
        <f t="shared" si="27"/>
        <v>35069</v>
      </c>
      <c r="F558" s="38">
        <f t="shared" si="27"/>
        <v>45500</v>
      </c>
    </row>
    <row r="559" spans="1:6" ht="51">
      <c r="A559" s="39" t="s">
        <v>172</v>
      </c>
      <c r="B559" s="40" t="s">
        <v>43</v>
      </c>
      <c r="C559" s="50" t="s">
        <v>635</v>
      </c>
      <c r="D559" s="40"/>
      <c r="E559" s="41">
        <f t="shared" si="27"/>
        <v>35069</v>
      </c>
      <c r="F559" s="41">
        <f t="shared" si="27"/>
        <v>45500</v>
      </c>
    </row>
    <row r="560" spans="1:6" ht="12.75">
      <c r="A560" s="31" t="s">
        <v>173</v>
      </c>
      <c r="B560" s="17" t="s">
        <v>43</v>
      </c>
      <c r="C560" s="48" t="s">
        <v>636</v>
      </c>
      <c r="D560" s="17"/>
      <c r="E560" s="33">
        <f t="shared" si="27"/>
        <v>35069</v>
      </c>
      <c r="F560" s="33">
        <f t="shared" si="27"/>
        <v>45500</v>
      </c>
    </row>
    <row r="561" spans="1:6" ht="25.5">
      <c r="A561" s="35" t="s">
        <v>174</v>
      </c>
      <c r="B561" s="17" t="s">
        <v>43</v>
      </c>
      <c r="C561" s="48" t="s">
        <v>636</v>
      </c>
      <c r="D561" s="48" t="s">
        <v>175</v>
      </c>
      <c r="E561" s="34">
        <v>35069</v>
      </c>
      <c r="F561" s="34">
        <v>45500</v>
      </c>
    </row>
    <row r="562" spans="1:6" s="1" customFormat="1" ht="12.75">
      <c r="A562" s="19" t="s">
        <v>236</v>
      </c>
      <c r="B562" s="20" t="s">
        <v>244</v>
      </c>
      <c r="C562" s="57"/>
      <c r="D562" s="57"/>
      <c r="E562" s="21">
        <f aca="true" t="shared" si="28" ref="E562:F564">E563</f>
        <v>29740.7</v>
      </c>
      <c r="F562" s="21">
        <f t="shared" si="28"/>
        <v>57906.5</v>
      </c>
    </row>
    <row r="563" spans="1:6" ht="12.75">
      <c r="A563" s="35" t="s">
        <v>236</v>
      </c>
      <c r="B563" s="17" t="s">
        <v>244</v>
      </c>
      <c r="C563" s="48" t="s">
        <v>339</v>
      </c>
      <c r="D563" s="48"/>
      <c r="E563" s="34">
        <f t="shared" si="28"/>
        <v>29740.7</v>
      </c>
      <c r="F563" s="34">
        <f t="shared" si="28"/>
        <v>57906.5</v>
      </c>
    </row>
    <row r="564" spans="1:6" ht="12.75">
      <c r="A564" s="35" t="s">
        <v>86</v>
      </c>
      <c r="B564" s="17" t="s">
        <v>244</v>
      </c>
      <c r="C564" s="48" t="s">
        <v>325</v>
      </c>
      <c r="D564" s="48"/>
      <c r="E564" s="34">
        <f t="shared" si="28"/>
        <v>29740.7</v>
      </c>
      <c r="F564" s="34">
        <f t="shared" si="28"/>
        <v>57906.5</v>
      </c>
    </row>
    <row r="565" spans="1:6" ht="12.75">
      <c r="A565" s="82" t="s">
        <v>326</v>
      </c>
      <c r="B565" s="17" t="s">
        <v>244</v>
      </c>
      <c r="C565" s="17" t="s">
        <v>325</v>
      </c>
      <c r="D565" s="17" t="s">
        <v>245</v>
      </c>
      <c r="E565" s="34">
        <v>29740.7</v>
      </c>
      <c r="F565" s="34">
        <v>57906.5</v>
      </c>
    </row>
    <row r="568" ht="12.75">
      <c r="F568" s="85"/>
    </row>
    <row r="569" ht="12.75">
      <c r="F569" s="85"/>
    </row>
    <row r="570" ht="12.75">
      <c r="F570" s="85"/>
    </row>
    <row r="571" ht="12.75">
      <c r="F571" s="85"/>
    </row>
    <row r="572" ht="12.75">
      <c r="F572" s="85"/>
    </row>
    <row r="573" ht="12.75">
      <c r="F573" s="85"/>
    </row>
    <row r="574" ht="12.75">
      <c r="F574" s="85"/>
    </row>
    <row r="575" ht="12.75">
      <c r="F575" s="85"/>
    </row>
    <row r="576" ht="12.75">
      <c r="F576" s="85"/>
    </row>
    <row r="577" ht="12.75">
      <c r="F577" s="85"/>
    </row>
    <row r="578" ht="12.75">
      <c r="F578" s="85"/>
    </row>
  </sheetData>
  <sheetProtection/>
  <mergeCells count="9">
    <mergeCell ref="B1:F1"/>
    <mergeCell ref="B2:F2"/>
    <mergeCell ref="B3:F3"/>
    <mergeCell ref="A8:A9"/>
    <mergeCell ref="B8:B9"/>
    <mergeCell ref="C8:C9"/>
    <mergeCell ref="D8:D9"/>
    <mergeCell ref="E8:F8"/>
    <mergeCell ref="A5:F5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88" r:id="rId2"/>
  <rowBreaks count="1" manualBreakCount="1">
    <brk id="52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2015-11-13T05:45:09Z</cp:lastPrinted>
  <dcterms:created xsi:type="dcterms:W3CDTF">2005-12-08T04:26:51Z</dcterms:created>
  <dcterms:modified xsi:type="dcterms:W3CDTF">2015-11-23T12:56:57Z</dcterms:modified>
  <cp:category/>
  <cp:version/>
  <cp:contentType/>
  <cp:contentStatus/>
</cp:coreProperties>
</file>