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19" sheetId="1" r:id="rId1"/>
  </sheets>
  <definedNames>
    <definedName name="_xlnm._FilterDatabase" localSheetId="0" hidden="1">'2019'!$B$5:$D$117</definedName>
    <definedName name="_xlnm.Print_Titles" localSheetId="0">'2019'!$8:$9</definedName>
    <definedName name="_xlnm.Print_Area" localSheetId="0">'2019'!$B$1:$D$125</definedName>
  </definedNames>
  <calcPr calcId="145621"/>
</workbook>
</file>

<file path=xl/calcChain.xml><?xml version="1.0" encoding="utf-8"?>
<calcChain xmlns="http://schemas.openxmlformats.org/spreadsheetml/2006/main">
  <c r="D73" i="1" l="1"/>
  <c r="D92" i="1" l="1"/>
  <c r="D78" i="1"/>
  <c r="D77" i="1"/>
  <c r="D117" i="1" l="1"/>
  <c r="D82" i="1"/>
  <c r="D95" i="1" l="1"/>
  <c r="D100" i="1"/>
  <c r="D99" i="1"/>
  <c r="D79" i="1" l="1"/>
  <c r="D71" i="1" s="1"/>
  <c r="D10" i="1" s="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0" i="1" l="1"/>
  <c r="D38" i="1"/>
  <c r="D11" i="1" l="1"/>
</calcChain>
</file>

<file path=xl/sharedStrings.xml><?xml version="1.0" encoding="utf-8"?>
<sst xmlns="http://schemas.openxmlformats.org/spreadsheetml/2006/main" count="238" uniqueCount="238">
  <si>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</si>
  <si>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</si>
  <si>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</si>
  <si>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</si>
  <si>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</si>
  <si>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</si>
  <si>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</si>
  <si>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</si>
  <si>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</si>
  <si>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</si>
  <si>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</si>
  <si>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</si>
  <si>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</si>
  <si>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</si>
  <si>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</si>
  <si>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</si>
  <si>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</si>
  <si>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</si>
  <si>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</si>
  <si>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</si>
  <si>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</si>
  <si>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</si>
  <si>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</si>
  <si>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</si>
  <si>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</si>
  <si>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</si>
  <si>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</si>
  <si>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</si>
  <si>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</si>
  <si>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</si>
  <si>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</si>
  <si>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</si>
  <si>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</si>
  <si>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</si>
  <si>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</si>
  <si>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</si>
  <si>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</si>
  <si>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</si>
  <si>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</si>
  <si>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</si>
  <si>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</si>
  <si>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</si>
  <si>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</si>
  <si>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</si>
  <si>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</si>
  <si>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</si>
  <si>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</si>
  <si>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</si>
  <si>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</si>
  <si>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</si>
  <si>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</si>
  <si>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</si>
  <si>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</si>
  <si>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</si>
  <si>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</si>
  <si>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</si>
  <si>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</si>
  <si>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</si>
  <si>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</si>
  <si>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</si>
  <si>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</si>
  <si>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</si>
  <si>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</si>
  <si>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</si>
  <si>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</si>
  <si>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</si>
  <si>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</si>
  <si>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</si>
  <si>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</si>
  <si>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</si>
  <si>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</si>
  <si>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</si>
  <si>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</si>
  <si>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</si>
  <si>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</si>
  <si>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</si>
  <si>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</si>
  <si>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</si>
  <si>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</si>
  <si>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</si>
  <si>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</si>
  <si>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</si>
  <si>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</si>
  <si>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</si>
  <si>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</si>
  <si>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</si>
  <si>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</si>
  <si>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</si>
  <si>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</si>
  <si>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</si>
  <si>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</si>
  <si>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</si>
  <si>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</si>
  <si>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</si>
  <si>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</si>
  <si>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</si>
  <si>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</si>
  <si>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</si>
  <si>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</si>
  <si>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</si>
  <si>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</si>
  <si>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</si>
  <si>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</si>
  <si>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</si>
  <si>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</si>
  <si>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</si>
  <si>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</si>
  <si>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</si>
  <si>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</si>
  <si>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</si>
  <si>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</si>
  <si>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</si>
  <si>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</si>
  <si>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</si>
  <si>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</si>
  <si>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</si>
  <si>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</si>
  <si>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</si>
  <si>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</si>
  <si>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</si>
  <si>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</si>
  <si>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</si>
  <si>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</si>
  <si>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</si>
  <si>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</si>
  <si>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</si>
  <si>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</si>
  <si>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</si>
  <si>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</si>
  <si>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</si>
  <si>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</si>
  <si>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</si>
  <si>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</si>
  <si>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</si>
  <si>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</si>
  <si>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</si>
  <si>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</si>
  <si>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</si>
  <si>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</si>
  <si>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</si>
  <si>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</si>
  <si>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</si>
  <si>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</si>
  <si>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</si>
  <si>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</si>
  <si>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</si>
  <si>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</si>
  <si>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</si>
  <si>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</si>
  <si>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</si>
  <si>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</si>
  <si>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</si>
  <si>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</si>
  <si>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</si>
  <si>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</si>
  <si>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</si>
  <si>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</si>
  <si>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</si>
  <si>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</si>
  <si>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</si>
  <si>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</si>
  <si>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</si>
  <si>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</si>
  <si>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</si>
  <si>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</si>
  <si>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</si>
  <si>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</si>
  <si>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</si>
  <si>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</si>
  <si>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</si>
  <si>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</si>
  <si>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</si>
  <si>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</si>
  <si>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</si>
  <si>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</si>
  <si>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</si>
  <si>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</si>
  <si>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</si>
  <si>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</si>
  <si>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</si>
  <si>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</si>
  <si>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</si>
  <si>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</si>
  <si>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</si>
  <si>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</si>
  <si>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</si>
  <si>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</si>
  <si>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</si>
  <si>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</si>
  <si>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</si>
  <si>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</si>
  <si>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</si>
  <si>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</si>
  <si>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</si>
  <si>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</si>
  <si>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</si>
  <si>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</si>
  <si>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</si>
  <si>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</si>
  <si>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</si>
  <si>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</si>
  <si>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</si>
  <si>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</si>
  <si>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</si>
  <si>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</si>
  <si>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</si>
  <si>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</si>
  <si>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</si>
  <si>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Приложение № 1</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</si>
  <si>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</si>
  <si>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</si>
  <si>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</si>
  <si>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</si>
  <si>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</si>
  <si>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</si>
  <si>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</si>
  <si>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</si>
  <si>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</si>
  <si>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</si>
  <si>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</si>
  <si>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</si>
  <si>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</si>
  <si>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</si>
  <si>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</si>
  <si>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</si>
  <si>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</si>
  <si>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</si>
  <si>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</si>
  <si>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</si>
  <si>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</si>
  <si>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</si>
  <si>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 29999 04 728P 150</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</si>
  <si>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</si>
  <si>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</si>
  <si>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202 25519 04 0000 150</t>
  </si>
  <si>
    <t>Субсидия бюджетам городских округов на поддержку отрасли культуры</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</si>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</sst>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view="pageBreakPreview" topLeftCell="B1" zoomScale="110" zoomScaleNormal="112" zoomScaleSheetLayoutView="110" workbookViewId="0">
      <selection activeCell="D73" sqref="D73"/>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208</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184</v>
      </c>
      <c r="C6" s="40"/>
      <c r="D6" s="40"/>
    </row>
    <row r="7" spans="2:6" x14ac:dyDescent="0.2">
      <c r="B7" s="39" t="s">
        <v>2</v>
      </c>
      <c r="C7" s="39"/>
      <c r="D7" s="39"/>
    </row>
    <row r="8" spans="2:6" s="4" customFormat="1" ht="28.5" x14ac:dyDescent="0.2">
      <c r="B8" s="5" t="s">
        <v>3</v>
      </c>
      <c r="C8" s="5" t="s">
        <v>4</v>
      </c>
      <c r="D8" s="6" t="s">
        <v>185</v>
      </c>
    </row>
    <row r="9" spans="2:6" s="4" customFormat="1" ht="14.25" x14ac:dyDescent="0.2">
      <c r="B9" s="6">
        <v>1</v>
      </c>
      <c r="C9" s="5">
        <v>2</v>
      </c>
      <c r="D9" s="6">
        <v>3</v>
      </c>
    </row>
    <row r="10" spans="2:6" s="4" customFormat="1" ht="14.25" x14ac:dyDescent="0.2">
      <c r="B10" s="7"/>
      <c r="C10" s="8" t="s">
        <v>189</v>
      </c>
      <c r="D10" s="34">
        <f>D11+D71</f>
        <v>3082207.7395000001</v>
      </c>
    </row>
    <row r="11" spans="2:6" s="4" customFormat="1" ht="14.25" x14ac:dyDescent="0.2">
      <c r="B11" s="7" t="s">
        <v>5</v>
      </c>
      <c r="C11" s="9" t="s">
        <v>188</v>
      </c>
      <c r="D11" s="34">
        <f>SUM(D38+D70)</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190</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191</v>
      </c>
      <c r="C19" s="14" t="s">
        <v>192</v>
      </c>
      <c r="D19" s="35">
        <v>1500</v>
      </c>
    </row>
    <row r="20" spans="2:4" ht="120" x14ac:dyDescent="0.2">
      <c r="B20" s="12" t="s">
        <v>193</v>
      </c>
      <c r="C20" s="14" t="s">
        <v>194</v>
      </c>
      <c r="D20" s="35">
        <v>15</v>
      </c>
    </row>
    <row r="21" spans="2:4" ht="120" x14ac:dyDescent="0.2">
      <c r="B21" s="12" t="s">
        <v>195</v>
      </c>
      <c r="C21" s="14" t="s">
        <v>196</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138</v>
      </c>
      <c r="C30" s="14" t="s">
        <v>115</v>
      </c>
      <c r="D30" s="35">
        <f>83700+3300</f>
        <v>87000</v>
      </c>
    </row>
    <row r="31" spans="2:4" ht="30" x14ac:dyDescent="0.2">
      <c r="B31" s="12" t="s">
        <v>142</v>
      </c>
      <c r="C31" s="14" t="s">
        <v>143</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116</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117</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144</v>
      </c>
      <c r="C61" s="14" t="s">
        <v>145</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146</v>
      </c>
      <c r="C68" s="14" t="s">
        <v>147</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139</v>
      </c>
      <c r="C71" s="33" t="s">
        <v>103</v>
      </c>
      <c r="D71" s="34">
        <f>SUM(D72:D125)</f>
        <v>1753091.0395000004</v>
      </c>
    </row>
    <row r="72" spans="2:4" ht="30" x14ac:dyDescent="0.2">
      <c r="B72" s="26" t="s">
        <v>148</v>
      </c>
      <c r="C72" s="22" t="s">
        <v>104</v>
      </c>
      <c r="D72" s="36">
        <v>3300.2</v>
      </c>
    </row>
    <row r="73" spans="2:4" ht="30" x14ac:dyDescent="0.2">
      <c r="B73" s="26" t="s">
        <v>149</v>
      </c>
      <c r="C73" s="22" t="s">
        <v>105</v>
      </c>
      <c r="D73" s="36">
        <f>78202.3+148100</f>
        <v>226302.3</v>
      </c>
    </row>
    <row r="74" spans="2:4" ht="30" x14ac:dyDescent="0.2">
      <c r="B74" s="26" t="s">
        <v>205</v>
      </c>
      <c r="C74" s="22" t="s">
        <v>206</v>
      </c>
      <c r="D74" s="36">
        <v>5100.3</v>
      </c>
    </row>
    <row r="75" spans="2:4" ht="90" x14ac:dyDescent="0.2">
      <c r="B75" s="26" t="s">
        <v>150</v>
      </c>
      <c r="C75" s="22" t="s">
        <v>230</v>
      </c>
      <c r="D75" s="36">
        <v>3994</v>
      </c>
    </row>
    <row r="76" spans="2:4" ht="45" x14ac:dyDescent="0.2">
      <c r="B76" s="27" t="s">
        <v>209</v>
      </c>
      <c r="C76" s="22" t="s">
        <v>210</v>
      </c>
      <c r="D76" s="36">
        <v>1551.3</v>
      </c>
    </row>
    <row r="77" spans="2:4" ht="60" x14ac:dyDescent="0.2">
      <c r="B77" s="27" t="s">
        <v>215</v>
      </c>
      <c r="C77" s="22" t="s">
        <v>216</v>
      </c>
      <c r="D77" s="36">
        <f>41.6+2039.7-0.0873+0.0268+0.1</f>
        <v>2081.3395</v>
      </c>
    </row>
    <row r="78" spans="2:4" ht="30" x14ac:dyDescent="0.2">
      <c r="B78" s="27" t="s">
        <v>181</v>
      </c>
      <c r="C78" s="22" t="s">
        <v>182</v>
      </c>
      <c r="D78" s="37">
        <f>11069.4-6515.5+6384.4-4553.9+4462.3-0.1</f>
        <v>10846.6</v>
      </c>
    </row>
    <row r="79" spans="2:4" ht="30" x14ac:dyDescent="0.2">
      <c r="B79" s="26" t="s">
        <v>183</v>
      </c>
      <c r="C79" s="22" t="s">
        <v>207</v>
      </c>
      <c r="D79" s="36">
        <f>85.2+625.2</f>
        <v>710.40000000000009</v>
      </c>
    </row>
    <row r="80" spans="2:4" ht="30" x14ac:dyDescent="0.2">
      <c r="B80" s="26" t="s">
        <v>234</v>
      </c>
      <c r="C80" s="22" t="s">
        <v>235</v>
      </c>
      <c r="D80" s="36">
        <v>112.6</v>
      </c>
    </row>
    <row r="81" spans="2:4" ht="60" x14ac:dyDescent="0.2">
      <c r="B81" s="26" t="s">
        <v>151</v>
      </c>
      <c r="C81" s="22" t="s">
        <v>110</v>
      </c>
      <c r="D81" s="36">
        <v>51463.4</v>
      </c>
    </row>
    <row r="82" spans="2:4" ht="30" x14ac:dyDescent="0.2">
      <c r="B82" s="27" t="s">
        <v>152</v>
      </c>
      <c r="C82" s="22" t="s">
        <v>140</v>
      </c>
      <c r="D82" s="36">
        <f>3079.6+220</f>
        <v>3299.6</v>
      </c>
    </row>
    <row r="83" spans="2:4" ht="75" x14ac:dyDescent="0.2">
      <c r="B83" s="26" t="s">
        <v>153</v>
      </c>
      <c r="C83" s="22" t="s">
        <v>186</v>
      </c>
      <c r="D83" s="36">
        <v>9742.6</v>
      </c>
    </row>
    <row r="84" spans="2:4" ht="90" x14ac:dyDescent="0.2">
      <c r="B84" s="26" t="s">
        <v>154</v>
      </c>
      <c r="C84" s="22" t="s">
        <v>187</v>
      </c>
      <c r="D84" s="36">
        <v>23073.4</v>
      </c>
    </row>
    <row r="85" spans="2:4" ht="60" x14ac:dyDescent="0.2">
      <c r="B85" s="26" t="s">
        <v>155</v>
      </c>
      <c r="C85" s="22" t="s">
        <v>114</v>
      </c>
      <c r="D85" s="36">
        <v>7954.2</v>
      </c>
    </row>
    <row r="86" spans="2:4" ht="45" x14ac:dyDescent="0.2">
      <c r="B86" s="27" t="s">
        <v>156</v>
      </c>
      <c r="C86" s="22" t="s">
        <v>141</v>
      </c>
      <c r="D86" s="36">
        <v>3500</v>
      </c>
    </row>
    <row r="87" spans="2:4" ht="45" x14ac:dyDescent="0.2">
      <c r="B87" s="26" t="s">
        <v>157</v>
      </c>
      <c r="C87" s="22" t="s">
        <v>120</v>
      </c>
      <c r="D87" s="36">
        <v>1215.5</v>
      </c>
    </row>
    <row r="88" spans="2:4" ht="45" x14ac:dyDescent="0.2">
      <c r="B88" s="26" t="s">
        <v>203</v>
      </c>
      <c r="C88" s="22" t="s">
        <v>204</v>
      </c>
      <c r="D88" s="36">
        <v>22239.3</v>
      </c>
    </row>
    <row r="89" spans="2:4" ht="90" x14ac:dyDescent="0.2">
      <c r="B89" s="26" t="s">
        <v>213</v>
      </c>
      <c r="C89" s="22" t="s">
        <v>214</v>
      </c>
      <c r="D89" s="36">
        <v>11568.5</v>
      </c>
    </row>
    <row r="90" spans="2:4" ht="45" x14ac:dyDescent="0.2">
      <c r="B90" s="17" t="s">
        <v>218</v>
      </c>
      <c r="C90" s="22" t="s">
        <v>219</v>
      </c>
      <c r="D90" s="36">
        <v>26908</v>
      </c>
    </row>
    <row r="91" spans="2:4" ht="45" x14ac:dyDescent="0.2">
      <c r="B91" s="17" t="s">
        <v>158</v>
      </c>
      <c r="C91" s="22" t="s">
        <v>119</v>
      </c>
      <c r="D91" s="36">
        <v>91911.5</v>
      </c>
    </row>
    <row r="92" spans="2:4" ht="30" x14ac:dyDescent="0.2">
      <c r="B92" s="17" t="s">
        <v>217</v>
      </c>
      <c r="C92" s="22" t="s">
        <v>232</v>
      </c>
      <c r="D92" s="36">
        <f>2898+7108.2+1028.7</f>
        <v>11034.900000000001</v>
      </c>
    </row>
    <row r="93" spans="2:4" ht="60" x14ac:dyDescent="0.2">
      <c r="B93" s="17" t="s">
        <v>231</v>
      </c>
      <c r="C93" s="22" t="s">
        <v>233</v>
      </c>
      <c r="D93" s="36">
        <v>2964.5</v>
      </c>
    </row>
    <row r="94" spans="2:4" s="31" customFormat="1" ht="210" x14ac:dyDescent="0.2">
      <c r="B94" s="27" t="s">
        <v>159</v>
      </c>
      <c r="C94" s="22" t="s">
        <v>118</v>
      </c>
      <c r="D94" s="36">
        <v>357349</v>
      </c>
    </row>
    <row r="95" spans="2:4" ht="225" x14ac:dyDescent="0.2">
      <c r="B95" s="17" t="s">
        <v>160</v>
      </c>
      <c r="C95" s="22" t="s">
        <v>127</v>
      </c>
      <c r="D95" s="36">
        <f>4652.4+38</f>
        <v>4690.3999999999996</v>
      </c>
    </row>
    <row r="96" spans="2:4" ht="180" x14ac:dyDescent="0.2">
      <c r="B96" s="17" t="s">
        <v>161</v>
      </c>
      <c r="C96" s="22" t="s">
        <v>128</v>
      </c>
      <c r="D96" s="36">
        <v>415631.1</v>
      </c>
    </row>
    <row r="97" spans="2:4" ht="195" x14ac:dyDescent="0.2">
      <c r="B97" s="17" t="s">
        <v>162</v>
      </c>
      <c r="C97" s="22" t="s">
        <v>107</v>
      </c>
      <c r="D97" s="36">
        <v>17218.8</v>
      </c>
    </row>
    <row r="98" spans="2:4" s="31" customFormat="1" ht="45" x14ac:dyDescent="0.2">
      <c r="B98" s="27" t="s">
        <v>163</v>
      </c>
      <c r="C98" s="22" t="s">
        <v>125</v>
      </c>
      <c r="D98" s="36">
        <v>6939.3</v>
      </c>
    </row>
    <row r="99" spans="2:4" s="31" customFormat="1" ht="60" x14ac:dyDescent="0.2">
      <c r="B99" s="27" t="s">
        <v>164</v>
      </c>
      <c r="C99" s="22" t="s">
        <v>123</v>
      </c>
      <c r="D99" s="36">
        <f>2844.3-38</f>
        <v>2806.3</v>
      </c>
    </row>
    <row r="100" spans="2:4" s="31" customFormat="1" ht="45" x14ac:dyDescent="0.2">
      <c r="B100" s="27" t="s">
        <v>165</v>
      </c>
      <c r="C100" s="22" t="s">
        <v>124</v>
      </c>
      <c r="D100" s="36">
        <f>1617.3</f>
        <v>1617.3</v>
      </c>
    </row>
    <row r="101" spans="2:4" ht="180" x14ac:dyDescent="0.2">
      <c r="B101" s="17" t="s">
        <v>166</v>
      </c>
      <c r="C101" s="22" t="s">
        <v>132</v>
      </c>
      <c r="D101" s="36">
        <v>482.4</v>
      </c>
    </row>
    <row r="102" spans="2:4" ht="60" x14ac:dyDescent="0.2">
      <c r="B102" s="17" t="s">
        <v>167</v>
      </c>
      <c r="C102" s="22" t="s">
        <v>133</v>
      </c>
      <c r="D102" s="36">
        <v>48</v>
      </c>
    </row>
    <row r="103" spans="2:4" ht="210" x14ac:dyDescent="0.2">
      <c r="B103" s="28" t="s">
        <v>168</v>
      </c>
      <c r="C103" s="29" t="s">
        <v>108</v>
      </c>
      <c r="D103" s="36">
        <v>35331.599999999999</v>
      </c>
    </row>
    <row r="104" spans="2:4" ht="75" x14ac:dyDescent="0.2">
      <c r="B104" s="27" t="s">
        <v>169</v>
      </c>
      <c r="C104" s="22" t="s">
        <v>121</v>
      </c>
      <c r="D104" s="36">
        <v>4752</v>
      </c>
    </row>
    <row r="105" spans="2:4" ht="90" x14ac:dyDescent="0.2">
      <c r="B105" s="27" t="s">
        <v>170</v>
      </c>
      <c r="C105" s="22" t="s">
        <v>122</v>
      </c>
      <c r="D105" s="36">
        <v>958.8</v>
      </c>
    </row>
    <row r="106" spans="2:4" ht="60" x14ac:dyDescent="0.2">
      <c r="B106" s="17" t="s">
        <v>171</v>
      </c>
      <c r="C106" s="22" t="s">
        <v>131</v>
      </c>
      <c r="D106" s="36">
        <v>2254.1</v>
      </c>
    </row>
    <row r="107" spans="2:4" ht="60" x14ac:dyDescent="0.2">
      <c r="B107" s="17" t="s">
        <v>172</v>
      </c>
      <c r="C107" s="22" t="s">
        <v>130</v>
      </c>
      <c r="D107" s="36">
        <v>24321.7</v>
      </c>
    </row>
    <row r="108" spans="2:4" ht="240" x14ac:dyDescent="0.2">
      <c r="B108" s="27" t="s">
        <v>173</v>
      </c>
      <c r="C108" s="22" t="s">
        <v>126</v>
      </c>
      <c r="D108" s="36">
        <v>131331.79999999999</v>
      </c>
    </row>
    <row r="109" spans="2:4" ht="210" x14ac:dyDescent="0.2">
      <c r="B109" s="17" t="s">
        <v>174</v>
      </c>
      <c r="C109" s="22" t="s">
        <v>129</v>
      </c>
      <c r="D109" s="36">
        <v>44561.1</v>
      </c>
    </row>
    <row r="110" spans="2:4" ht="45" x14ac:dyDescent="0.2">
      <c r="B110" s="17" t="s">
        <v>175</v>
      </c>
      <c r="C110" s="22" t="s">
        <v>134</v>
      </c>
      <c r="D110" s="36">
        <v>1275.5</v>
      </c>
    </row>
    <row r="111" spans="2:4" ht="105" x14ac:dyDescent="0.2">
      <c r="B111" s="17" t="s">
        <v>176</v>
      </c>
      <c r="C111" s="22" t="s">
        <v>136</v>
      </c>
      <c r="D111" s="36">
        <v>1091.2</v>
      </c>
    </row>
    <row r="112" spans="2:4" ht="75" x14ac:dyDescent="0.2">
      <c r="B112" s="26" t="s">
        <v>177</v>
      </c>
      <c r="C112" s="22" t="s">
        <v>135</v>
      </c>
      <c r="D112" s="36">
        <v>12003</v>
      </c>
    </row>
    <row r="113" spans="2:4" ht="75" x14ac:dyDescent="0.2">
      <c r="B113" s="26" t="s">
        <v>236</v>
      </c>
      <c r="C113" s="22" t="s">
        <v>237</v>
      </c>
      <c r="D113" s="36">
        <v>325.60000000000002</v>
      </c>
    </row>
    <row r="114" spans="2:4" ht="75" x14ac:dyDescent="0.2">
      <c r="B114" s="17" t="s">
        <v>178</v>
      </c>
      <c r="C114" s="22" t="s">
        <v>109</v>
      </c>
      <c r="D114" s="36">
        <v>37923.5</v>
      </c>
    </row>
    <row r="115" spans="2:4" ht="60" x14ac:dyDescent="0.2">
      <c r="B115" s="26" t="s">
        <v>179</v>
      </c>
      <c r="C115" s="22" t="s">
        <v>137</v>
      </c>
      <c r="D115" s="36">
        <v>3493.6</v>
      </c>
    </row>
    <row r="116" spans="2:4" ht="60" x14ac:dyDescent="0.2">
      <c r="B116" s="26" t="s">
        <v>226</v>
      </c>
      <c r="C116" s="22" t="s">
        <v>227</v>
      </c>
      <c r="D116" s="36">
        <v>68.400000000000006</v>
      </c>
    </row>
    <row r="117" spans="2:4" ht="45" x14ac:dyDescent="0.2">
      <c r="B117" s="26" t="s">
        <v>180</v>
      </c>
      <c r="C117" s="22" t="s">
        <v>106</v>
      </c>
      <c r="D117" s="36">
        <f>2093.1-400</f>
        <v>1693.1</v>
      </c>
    </row>
    <row r="118" spans="2:4" ht="60" x14ac:dyDescent="0.2">
      <c r="B118" s="26" t="s">
        <v>211</v>
      </c>
      <c r="C118" s="22" t="s">
        <v>212</v>
      </c>
      <c r="D118" s="36">
        <v>110450</v>
      </c>
    </row>
    <row r="119" spans="2:4" ht="60" x14ac:dyDescent="0.2">
      <c r="B119" s="26" t="s">
        <v>224</v>
      </c>
      <c r="C119" s="22" t="s">
        <v>225</v>
      </c>
      <c r="D119" s="36">
        <v>1000</v>
      </c>
    </row>
    <row r="120" spans="2:4" ht="45" x14ac:dyDescent="0.2">
      <c r="B120" s="26" t="s">
        <v>222</v>
      </c>
      <c r="C120" s="22" t="s">
        <v>223</v>
      </c>
      <c r="D120" s="36">
        <v>1200</v>
      </c>
    </row>
    <row r="121" spans="2:4" ht="60" x14ac:dyDescent="0.2">
      <c r="B121" s="26" t="s">
        <v>228</v>
      </c>
      <c r="C121" s="22" t="s">
        <v>229</v>
      </c>
      <c r="D121" s="36">
        <v>220</v>
      </c>
    </row>
    <row r="122" spans="2:4" ht="45" x14ac:dyDescent="0.2">
      <c r="B122" s="26" t="s">
        <v>220</v>
      </c>
      <c r="C122" s="22" t="s">
        <v>221</v>
      </c>
      <c r="D122" s="36">
        <v>887</v>
      </c>
    </row>
    <row r="123" spans="2:4" ht="60" x14ac:dyDescent="0.2">
      <c r="B123" s="21" t="s">
        <v>199</v>
      </c>
      <c r="C123" s="22" t="s">
        <v>197</v>
      </c>
      <c r="D123" s="36">
        <v>4391</v>
      </c>
    </row>
    <row r="124" spans="2:4" ht="60" x14ac:dyDescent="0.2">
      <c r="B124" s="21" t="s">
        <v>200</v>
      </c>
      <c r="C124" s="11" t="s">
        <v>198</v>
      </c>
      <c r="D124" s="36">
        <v>4391</v>
      </c>
    </row>
    <row r="125" spans="2:4" ht="30" x14ac:dyDescent="0.2">
      <c r="B125" s="21" t="s">
        <v>201</v>
      </c>
      <c r="C125" s="11" t="s">
        <v>202</v>
      </c>
      <c r="D125" s="36">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2019-09-10T10:04:44Z</cp:lastPrinted>
  <dcterms:created xsi:type="dcterms:W3CDTF">2016-11-21T07:13:02Z</dcterms:created>
  <dcterms:modified xsi:type="dcterms:W3CDTF">2019-09-20T11:09:49Z</dcterms:modified>
</cp:coreProperties>
</file>