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 и Постановления\2021 год\5.-  .  .2021 -\Решение о внесении изменений\Для МФ РБ 22.09.2021\"/>
    </mc:Choice>
  </mc:AlternateContent>
  <bookViews>
    <workbookView xWindow="0" yWindow="0" windowWidth="19200" windowHeight="10995"/>
  </bookViews>
  <sheets>
    <sheet name="2021" sheetId="1" r:id="rId1"/>
  </sheets>
  <definedNames>
    <definedName name="_xlnm._FilterDatabase" localSheetId="0" hidden="1">'2021'!$B$1:$B$140</definedName>
    <definedName name="_xlnm.Print_Titles" localSheetId="0">'2021'!$8:$9</definedName>
    <definedName name="_xlnm.Print_Area" localSheetId="0">'2021'!$B$1:$D$140</definedName>
  </definedNames>
  <calcPr calcId="152511"/>
</workbook>
</file>

<file path=xl/calcChain.xml><?xml version="1.0" encoding="utf-8"?>
<calcChain xmlns="http://schemas.openxmlformats.org/spreadsheetml/2006/main">
  <c r="D87" i="1" l="1"/>
  <c r="D53" i="1"/>
  <c r="D44" i="1"/>
  <c r="D43" i="1"/>
  <c r="D67" i="1"/>
  <c r="D90" i="1" s="1"/>
  <c r="D61" i="1"/>
  <c r="D57" i="1" l="1"/>
  <c r="D13" i="1" l="1"/>
  <c r="D23" i="1"/>
  <c r="D19" i="1"/>
  <c r="D31" i="1"/>
  <c r="D36" i="1" l="1"/>
  <c r="D38" i="1" l="1"/>
  <c r="D91" i="1" l="1"/>
  <c r="D12" i="1" l="1"/>
  <c r="D11" i="1" l="1"/>
  <c r="D10" i="1" s="1"/>
</calcChain>
</file>

<file path=xl/sharedStrings.xml><?xml version="1.0" encoding="utf-8"?>
<sst xmlns="http://schemas.openxmlformats.org/spreadsheetml/2006/main" count="264" uniqueCount="264">
  <si>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</si>
  <si>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</si>
  <si>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</si>
  <si>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</si>
  <si>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</si>
  <si>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</si>
  <si>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</si>
  <si>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</si>
  <si>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</si>
  <si>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</si>
  <si>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</si>
  <si>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</si>
  <si>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</si>
  <si>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</si>
  <si>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</si>
  <si>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</si>
  <si>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</si>
  <si>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</si>
  <si>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</si>
  <si>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</si>
  <si>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</si>
  <si>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</si>
  <si>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</si>
  <si>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</si>
  <si>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</si>
  <si>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</si>
  <si>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</si>
  <si>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</si>
  <si>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</si>
  <si>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</si>
  <si>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</si>
  <si>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</si>
  <si>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</si>
  <si>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</si>
  <si>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</si>
  <si>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</si>
  <si>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</si>
  <si>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</si>
  <si>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</si>
  <si>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</si>
  <si>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</si>
  <si>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</si>
  <si>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</si>
  <si>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</si>
  <si>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</si>
  <si>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</si>
  <si>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</si>
  <si>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</si>
  <si>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</si>
  <si>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</si>
  <si>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</si>
  <si>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</si>
  <si>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</si>
  <si>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</si>
  <si>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</si>
  <si>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</si>
  <si>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</si>
  <si>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</si>
  <si>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</si>
  <si>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</si>
  <si>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</si>
  <si>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</si>
  <si>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</si>
  <si>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</si>
  <si>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</si>
  <si>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</si>
  <si>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</si>
  <si>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</si>
  <si>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</si>
  <si>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</si>
  <si>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</si>
  <si>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</si>
  <si>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</si>
  <si>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</si>
  <si>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</si>
  <si>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</si>
  <si>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</si>
  <si>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</si>
  <si>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</si>
  <si>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</si>
  <si>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</si>
  <si>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</si>
  <si>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</si>
  <si>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</si>
  <si>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</si>
  <si>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</si>
  <si>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</si>
  <si>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</si>
  <si>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</si>
  <si>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</si>
  <si>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</si>
  <si>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</si>
  <si>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</si>
  <si>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</si>
  <si>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</si>
  <si>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</si>
  <si>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</si>
  <si>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</si>
  <si>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</si>
  <si>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</si>
  <si>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106 06042 04 0000 110</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</si>
  <si>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</si>
  <si>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</si>
  <si>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</si>
  <si>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</si>
  <si>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</si>
  <si>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</si>
  <si>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</si>
  <si>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</si>
  <si>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</si>
  <si>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</si>
  <si>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</si>
  <si>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</si>
  <si>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</si>
  <si>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</si>
  <si>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</si>
  <si>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</si>
  <si>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</si>
  <si>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</si>
  <si>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</si>
  <si>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</si>
  <si>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</si>
  <si>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</si>
  <si>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город Салават Республики Башкортостан</t>
  </si>
  <si>
    <t xml:space="preserve">                                                                          к решению Совета городского округа</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</si>
  <si>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</si>
  <si>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город Салават Республики Башкортостан на 2021 год</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</si>
  <si>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</si>
  <si>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городских округов на проведение комплексных кадастровых работ</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</si>
  <si>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</si>
  <si>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</si>
  <si>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</si>
  <si>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</si>
  <si>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</si>
  <si>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105 01012 01 0000 110</t>
  </si>
  <si>
    <t>105 01050 01 0000 110</t>
  </si>
  <si>
    <t>101 02 080 01 0000 110</t>
  </si>
  <si>
    <t>111 05312 04 0000 120</t>
  </si>
  <si>
    <t>1 12 01 041 01 0000 120</t>
  </si>
  <si>
    <t>Плата за размещение отходов производства</t>
  </si>
  <si>
    <t>1 12 01 070 01 0000 120</t>
  </si>
  <si>
    <t>113 02064 04 0000 130</t>
  </si>
  <si>
    <t>113 02994 04 0000 130</t>
  </si>
  <si>
    <t>114 06024 04 0000 430</t>
  </si>
  <si>
    <t>114 06312 04 0000 430</t>
  </si>
  <si>
    <t>114 02042 04 0000 440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</si>
  <si>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</si>
  <si>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</si>
  <si>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</si>
  <si>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</si>
  <si>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</si>
  <si>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</si>
  <si>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</si>
  <si>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</si>
  <si>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</si>
  <si>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</si>
  <si>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</si>
  <si>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</si>
  <si>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</si>
  <si>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</si>
  <si>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</si>
  <si>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</si>
  <si>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</si>
  <si>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</si>
  <si>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</si>
  <si>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</si>
  <si>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</si>
  <si>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</si>
  <si>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</si>
  <si>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</si>
  <si>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</si>
  <si>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</si>
  <si>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</si>
  <si>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</si>
  <si>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Инициативные платежи, зачисляемые в бюджеты городских округов</t>
  </si>
  <si>
    <t>Прочие неналоговые доходы бюджетов городских округов</t>
  </si>
  <si>
    <t>Прочие неналоговые доходы</t>
  </si>
  <si>
    <t>1 16 01053 01 0000 140</t>
  </si>
  <si>
    <t>1 16 01063 01 0000 140</t>
  </si>
  <si>
    <t>1 16 01073 01 0000 140</t>
  </si>
  <si>
    <t>1 16 01074 01 0000 140</t>
  </si>
  <si>
    <t>1 16 01083 01 0000 140</t>
  </si>
  <si>
    <t>1 16 01084 01 0000 140</t>
  </si>
  <si>
    <t>1 16 01133 01 0000 140</t>
  </si>
  <si>
    <t>1 16 01143 01 0000 140</t>
  </si>
  <si>
    <t>1 16 01153 01 0000 140</t>
  </si>
  <si>
    <t>1 16 01173 01 0000 140</t>
  </si>
  <si>
    <t>1 16 01193 01 0000 140</t>
  </si>
  <si>
    <t>1 16 01194 01 0000 140</t>
  </si>
  <si>
    <t>1 16 01203 01 0000 140</t>
  </si>
  <si>
    <t>1 16 02020 02 0000 140</t>
  </si>
  <si>
    <t>1 16 07010 04 0000 140</t>
  </si>
  <si>
    <t>1 16 10032 04 0000 140</t>
  </si>
  <si>
    <t>1 16 10061 04 0000 140</t>
  </si>
  <si>
    <t>1 16 10100 04 0000 140</t>
  </si>
  <si>
    <t>1 16 10123 01 0000 140</t>
  </si>
  <si>
    <t>1 17 00000 00 0000 000</t>
  </si>
  <si>
    <t>1 17 05040 04 0000 180</t>
  </si>
  <si>
    <t>1 17 15020 04 0000 150</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</si>
  <si>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</si>
  <si>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</si>
  <si>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2 02 15 002 04 0000 150</t>
  </si>
  <si>
    <t>2 02 20 216 04 7216 150</t>
  </si>
  <si>
    <t>2 02 25 304 04 0000 150</t>
  </si>
  <si>
    <t>2 02 25 491 04 0000 150</t>
  </si>
  <si>
    <t>2 02 25 497 04 0000 150</t>
  </si>
  <si>
    <t>2 02 25 511 04 0000 150</t>
  </si>
  <si>
    <t>2 02 25 555 04 0000 150</t>
  </si>
  <si>
    <t>2 02 29 998 04 0000 150</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</si>
  <si>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</si>
  <si>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</si>
  <si>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</si>
  <si>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</si>
  <si>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</si>
  <si>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</si>
  <si>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2 02 29 999 04 7220 150</t>
  </si>
  <si>
    <t>Прочие субсидии бюджетам городских округов (предоставление социальных выплат молодым семьям на приобретение (строительство) жилого помещения)</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</si>
  <si>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</si>
  <si>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</si>
  <si>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</si>
  <si>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</si>
  <si>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</si>
  <si>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</si>
  <si>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</si>
  <si>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</si>
  <si>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</si>
  <si>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</si>
  <si>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</si>
  <si>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</si>
  <si>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</si>
  <si>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</si>
  <si>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</si>
  <si>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</si>
  <si>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</si>
  <si>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</si>
  <si>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</si>
  <si>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</si>
  <si>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</si>
  <si>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</si>
  <si>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</si>
  <si>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</si>
  <si>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</si>
  <si>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</si>
  <si>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</si>
  <si>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</si>
  <si>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</si>
  <si>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</si>
  <si>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</si>
  <si>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</si>
  <si>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2 02 30 029 04 0000 150</t>
  </si>
  <si>
    <t>2 02 35 082 04 0000 150</t>
  </si>
  <si>
    <t>2 02 35 120 04 0000 150</t>
  </si>
  <si>
    <t>2 02 35 260 04 0000 150</t>
  </si>
  <si>
    <t>2 02 35 469 04 0000 150</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</si>
  <si>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</si>
  <si>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</si>
  <si>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2 02 45 393 04 0000 150</t>
  </si>
  <si>
    <t>2 02 49 999 04 7403 150</t>
  </si>
  <si>
    <t>2 02 49 999 04 7412 150</t>
  </si>
  <si>
    <t>Прочие межбюджетные трансферты, передаваемые бюджетам городских округов на финансовое обеспечение дорожной деятельности</t>
  </si>
  <si>
    <t>2 02 49 999 04 7424 150</t>
  </si>
  <si>
    <t>Прочие межбюджетные трансферты, передаваемые бюджетам городских округов на проведение капитального ремонта объектов спорта</t>
  </si>
  <si>
    <t xml:space="preserve">                                                                          Приложение № 4</t>
  </si>
  <si>
    <t>(в рублях)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</si>
</sst>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6" x14ac:knownFonts="1">
    <font>
      <sz val="10"/>
      <name val="Arial"/>
      <family val="2"/>
      <charset val="204"/>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164" fontId="2" fillId="0" borderId="0" xfId="0" applyNumberFormat="1" applyFont="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xf>
    <xf numFmtId="0" fontId="2" fillId="0" borderId="0" xfId="0" applyFont="1" applyBorder="1" applyAlignment="1">
      <alignment horizontal="righ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2"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0" fontId="2" fillId="2" borderId="1" xfId="0" applyFont="1" applyFill="1" applyBorder="1" applyAlignment="1">
      <alignment horizontal="left" vertical="top" wrapText="1"/>
    </xf>
    <xf numFmtId="3" fontId="2" fillId="2" borderId="1" xfId="0" applyNumberFormat="1" applyFont="1" applyFill="1" applyBorder="1" applyAlignment="1">
      <alignment horizontal="left" vertical="center" wrapText="1"/>
    </xf>
    <xf numFmtId="164" fontId="2" fillId="0" borderId="1" xfId="0" applyNumberFormat="1" applyFont="1" applyBorder="1" applyAlignment="1">
      <alignment horizontal="center" vertical="center"/>
    </xf>
    <xf numFmtId="0" fontId="5" fillId="0" borderId="0" xfId="0" applyFont="1" applyAlignment="1">
      <alignment vertical="center"/>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49" fontId="2" fillId="2" borderId="2" xfId="0" applyNumberFormat="1" applyFont="1" applyFill="1" applyBorder="1" applyAlignment="1">
      <alignment vertical="center" wrapText="1"/>
    </xf>
    <xf numFmtId="164" fontId="2" fillId="2" borderId="1" xfId="0"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2" fillId="0" borderId="0" xfId="0" applyFont="1" applyAlignment="1">
      <alignmen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abSelected="1" view="pageBreakPreview" topLeftCell="B1" zoomScale="110" zoomScaleNormal="112" zoomScaleSheetLayoutView="110" workbookViewId="0">
      <selection activeCell="C16" sqref="C16"/>
    </sheetView>
  </sheetViews>
  <sheetFormatPr defaultRowHeight="12.75" x14ac:dyDescent="0.2"/>
  <cols>
    <col min="1" max="1" width="5.7109375" style="1" hidden="1" customWidth="1"/>
    <col min="2" max="2" width="22.28515625" style="1" customWidth="1"/>
    <col min="3" max="3" width="60" style="43" customWidth="1"/>
    <col min="4" max="4" width="17.28515625" style="5" customWidth="1"/>
    <col min="5" max="16384" width="9.140625" style="1"/>
  </cols>
  <sheetData>
    <row r="1" spans="2:4" x14ac:dyDescent="0.2">
      <c r="C1" s="2" t="s">
        <v>262</v>
      </c>
      <c r="D1" s="2"/>
    </row>
    <row r="2" spans="2:4" x14ac:dyDescent="0.2">
      <c r="C2" s="3" t="s">
        <v>124</v>
      </c>
      <c r="D2" s="3"/>
    </row>
    <row r="3" spans="2:4" x14ac:dyDescent="0.2">
      <c r="C3" s="3" t="s">
        <v>123</v>
      </c>
      <c r="D3" s="3"/>
    </row>
    <row r="4" spans="2:4" x14ac:dyDescent="0.2">
      <c r="C4" s="4"/>
    </row>
    <row r="5" spans="2:4" s="7" customFormat="1" x14ac:dyDescent="0.2">
      <c r="B5" s="6" t="s">
        <v>78</v>
      </c>
      <c r="C5" s="6"/>
      <c r="D5" s="6"/>
    </row>
    <row r="6" spans="2:4" s="7" customFormat="1" x14ac:dyDescent="0.2">
      <c r="B6" s="6" t="s">
        <v>126</v>
      </c>
      <c r="C6" s="6"/>
      <c r="D6" s="6"/>
    </row>
    <row r="7" spans="2:4" x14ac:dyDescent="0.2">
      <c r="B7" s="8" t="s">
        <v>263</v>
      </c>
      <c r="C7" s="8"/>
      <c r="D7" s="8"/>
    </row>
    <row r="8" spans="2:4" s="7" customFormat="1" ht="25.5" x14ac:dyDescent="0.2">
      <c r="B8" s="9" t="s">
        <v>0</v>
      </c>
      <c r="C8" s="9" t="s">
        <v>1</v>
      </c>
      <c r="D8" s="10" t="s">
        <v>103</v>
      </c>
    </row>
    <row r="9" spans="2:4" s="7" customFormat="1" x14ac:dyDescent="0.2">
      <c r="B9" s="11">
        <v>1</v>
      </c>
      <c r="C9" s="9">
        <v>2</v>
      </c>
      <c r="D9" s="12">
        <v>3</v>
      </c>
    </row>
    <row r="10" spans="2:4" s="7" customFormat="1" x14ac:dyDescent="0.2">
      <c r="B10" s="13"/>
      <c r="C10" s="14" t="s">
        <v>105</v>
      </c>
      <c r="D10" s="15">
        <f>D11+D91</f>
        <v>3579412655.8800001</v>
      </c>
    </row>
    <row r="11" spans="2:4" s="7" customFormat="1" x14ac:dyDescent="0.2">
      <c r="B11" s="13" t="s">
        <v>2</v>
      </c>
      <c r="C11" s="16" t="s">
        <v>104</v>
      </c>
      <c r="D11" s="15">
        <f>SUM(D43+D90)</f>
        <v>1441042700</v>
      </c>
    </row>
    <row r="12" spans="2:4" x14ac:dyDescent="0.2">
      <c r="B12" s="17" t="s">
        <v>3</v>
      </c>
      <c r="C12" s="18" t="s">
        <v>4</v>
      </c>
      <c r="D12" s="19">
        <f t="shared" ref="D12" si="0">SUM(D13)</f>
        <v>677216100</v>
      </c>
    </row>
    <row r="13" spans="2:4" x14ac:dyDescent="0.2">
      <c r="B13" s="20" t="s">
        <v>5</v>
      </c>
      <c r="C13" s="18" t="s">
        <v>6</v>
      </c>
      <c r="D13" s="19">
        <f>SUM(D14+D15+D16+D17+D18)</f>
        <v>677216100</v>
      </c>
    </row>
    <row r="14" spans="2:4" ht="51" x14ac:dyDescent="0.2">
      <c r="B14" s="20" t="s">
        <v>7</v>
      </c>
      <c r="C14" s="21" t="s">
        <v>8</v>
      </c>
      <c r="D14" s="19">
        <v>654683100</v>
      </c>
    </row>
    <row r="15" spans="2:4" ht="89.25" x14ac:dyDescent="0.2">
      <c r="B15" s="20" t="s">
        <v>9</v>
      </c>
      <c r="C15" s="21" t="s">
        <v>10</v>
      </c>
      <c r="D15" s="19">
        <v>1104000</v>
      </c>
    </row>
    <row r="16" spans="2:4" ht="38.25" x14ac:dyDescent="0.2">
      <c r="B16" s="20" t="s">
        <v>11</v>
      </c>
      <c r="C16" s="20" t="s">
        <v>106</v>
      </c>
      <c r="D16" s="19">
        <v>5826000</v>
      </c>
    </row>
    <row r="17" spans="2:4" ht="63.75" x14ac:dyDescent="0.2">
      <c r="B17" s="20" t="s">
        <v>79</v>
      </c>
      <c r="C17" s="22" t="s">
        <v>80</v>
      </c>
      <c r="D17" s="19">
        <v>603000</v>
      </c>
    </row>
    <row r="18" spans="2:4" ht="63.75" x14ac:dyDescent="0.2">
      <c r="B18" s="20" t="s">
        <v>136</v>
      </c>
      <c r="C18" s="23" t="s">
        <v>146</v>
      </c>
      <c r="D18" s="19">
        <v>15000000</v>
      </c>
    </row>
    <row r="19" spans="2:4" ht="25.5" x14ac:dyDescent="0.2">
      <c r="B19" s="20" t="s">
        <v>12</v>
      </c>
      <c r="C19" s="20" t="s">
        <v>13</v>
      </c>
      <c r="D19" s="19">
        <f>D20+D21+D22</f>
        <v>5070000</v>
      </c>
    </row>
    <row r="20" spans="2:4" ht="76.5" x14ac:dyDescent="0.2">
      <c r="B20" s="20" t="s">
        <v>107</v>
      </c>
      <c r="C20" s="20" t="s">
        <v>108</v>
      </c>
      <c r="D20" s="19">
        <v>2100000</v>
      </c>
    </row>
    <row r="21" spans="2:4" ht="89.25" x14ac:dyDescent="0.2">
      <c r="B21" s="20" t="s">
        <v>109</v>
      </c>
      <c r="C21" s="20" t="s">
        <v>110</v>
      </c>
      <c r="D21" s="19">
        <v>18000</v>
      </c>
    </row>
    <row r="22" spans="2:4" ht="76.5" x14ac:dyDescent="0.2">
      <c r="B22" s="20" t="s">
        <v>111</v>
      </c>
      <c r="C22" s="20" t="s">
        <v>112</v>
      </c>
      <c r="D22" s="19">
        <v>2952000</v>
      </c>
    </row>
    <row r="23" spans="2:4" x14ac:dyDescent="0.2">
      <c r="B23" s="20" t="s">
        <v>14</v>
      </c>
      <c r="C23" s="20" t="s">
        <v>15</v>
      </c>
      <c r="D23" s="19">
        <f>D24+D26+D30+D28+D29+D25+D27</f>
        <v>157861900</v>
      </c>
    </row>
    <row r="24" spans="2:4" ht="25.5" x14ac:dyDescent="0.2">
      <c r="B24" s="20" t="s">
        <v>16</v>
      </c>
      <c r="C24" s="20" t="s">
        <v>17</v>
      </c>
      <c r="D24" s="19">
        <v>99469000</v>
      </c>
    </row>
    <row r="25" spans="2:4" ht="38.25" x14ac:dyDescent="0.2">
      <c r="B25" s="20" t="s">
        <v>134</v>
      </c>
      <c r="C25" s="20" t="s">
        <v>147</v>
      </c>
      <c r="D25" s="19">
        <v>8600</v>
      </c>
    </row>
    <row r="26" spans="2:4" ht="25.5" x14ac:dyDescent="0.2">
      <c r="B26" s="20" t="s">
        <v>18</v>
      </c>
      <c r="C26" s="20" t="s">
        <v>19</v>
      </c>
      <c r="D26" s="19">
        <v>37719000</v>
      </c>
    </row>
    <row r="27" spans="2:4" ht="25.5" x14ac:dyDescent="0.2">
      <c r="B27" s="20" t="s">
        <v>135</v>
      </c>
      <c r="C27" s="24" t="s">
        <v>148</v>
      </c>
      <c r="D27" s="19">
        <v>200</v>
      </c>
    </row>
    <row r="28" spans="2:4" x14ac:dyDescent="0.2">
      <c r="B28" s="20" t="s">
        <v>20</v>
      </c>
      <c r="C28" s="20" t="s">
        <v>21</v>
      </c>
      <c r="D28" s="19">
        <v>5375000</v>
      </c>
    </row>
    <row r="29" spans="2:4" x14ac:dyDescent="0.2">
      <c r="B29" s="20" t="s">
        <v>22</v>
      </c>
      <c r="C29" s="20" t="s">
        <v>23</v>
      </c>
      <c r="D29" s="19">
        <v>290100</v>
      </c>
    </row>
    <row r="30" spans="2:4" ht="25.5" x14ac:dyDescent="0.2">
      <c r="B30" s="20" t="s">
        <v>24</v>
      </c>
      <c r="C30" s="20" t="s">
        <v>25</v>
      </c>
      <c r="D30" s="19">
        <v>15000000</v>
      </c>
    </row>
    <row r="31" spans="2:4" x14ac:dyDescent="0.2">
      <c r="B31" s="20" t="s">
        <v>26</v>
      </c>
      <c r="C31" s="20" t="s">
        <v>27</v>
      </c>
      <c r="D31" s="19">
        <f>SUM(D33+D34+D32+D35)</f>
        <v>241475000</v>
      </c>
    </row>
    <row r="32" spans="2:4" ht="38.25" x14ac:dyDescent="0.2">
      <c r="B32" s="20" t="s">
        <v>28</v>
      </c>
      <c r="C32" s="20" t="s">
        <v>29</v>
      </c>
      <c r="D32" s="19">
        <v>35080000</v>
      </c>
    </row>
    <row r="33" spans="2:4" x14ac:dyDescent="0.2">
      <c r="B33" s="25" t="s">
        <v>97</v>
      </c>
      <c r="C33" s="20" t="s">
        <v>81</v>
      </c>
      <c r="D33" s="19">
        <v>56545000</v>
      </c>
    </row>
    <row r="34" spans="2:4" ht="25.5" x14ac:dyDescent="0.2">
      <c r="B34" s="25" t="s">
        <v>115</v>
      </c>
      <c r="C34" s="20" t="s">
        <v>116</v>
      </c>
      <c r="D34" s="19">
        <v>140000000</v>
      </c>
    </row>
    <row r="35" spans="2:4" ht="25.5" x14ac:dyDescent="0.2">
      <c r="B35" s="20" t="s">
        <v>100</v>
      </c>
      <c r="C35" s="20" t="s">
        <v>101</v>
      </c>
      <c r="D35" s="19">
        <v>9850000</v>
      </c>
    </row>
    <row r="36" spans="2:4" x14ac:dyDescent="0.2">
      <c r="B36" s="20" t="s">
        <v>30</v>
      </c>
      <c r="C36" s="20" t="s">
        <v>31</v>
      </c>
      <c r="D36" s="19">
        <f>D37</f>
        <v>174000</v>
      </c>
    </row>
    <row r="37" spans="2:4" x14ac:dyDescent="0.2">
      <c r="B37" s="26" t="s">
        <v>32</v>
      </c>
      <c r="C37" s="20" t="s">
        <v>33</v>
      </c>
      <c r="D37" s="19">
        <v>174000</v>
      </c>
    </row>
    <row r="38" spans="2:4" x14ac:dyDescent="0.2">
      <c r="B38" s="20" t="s">
        <v>34</v>
      </c>
      <c r="C38" s="20" t="s">
        <v>35</v>
      </c>
      <c r="D38" s="19">
        <f>SUM(D39+D40+D42)</f>
        <v>18945000</v>
      </c>
    </row>
    <row r="39" spans="2:4" ht="38.25" x14ac:dyDescent="0.2">
      <c r="B39" s="20" t="s">
        <v>36</v>
      </c>
      <c r="C39" s="20" t="s">
        <v>37</v>
      </c>
      <c r="D39" s="19">
        <v>18915000</v>
      </c>
    </row>
    <row r="40" spans="2:4" ht="25.5" x14ac:dyDescent="0.2">
      <c r="B40" s="20" t="s">
        <v>38</v>
      </c>
      <c r="C40" s="20" t="s">
        <v>39</v>
      </c>
      <c r="D40" s="19">
        <v>30000</v>
      </c>
    </row>
    <row r="41" spans="2:4" hidden="1" x14ac:dyDescent="0.2">
      <c r="B41" s="20">
        <v>109</v>
      </c>
      <c r="C41" s="20"/>
      <c r="D41" s="19"/>
    </row>
    <row r="42" spans="2:4" hidden="1" x14ac:dyDescent="0.2">
      <c r="B42" s="20">
        <v>109</v>
      </c>
      <c r="C42" s="21"/>
      <c r="D42" s="19">
        <v>0</v>
      </c>
    </row>
    <row r="43" spans="2:4" x14ac:dyDescent="0.2">
      <c r="B43" s="27"/>
      <c r="C43" s="20" t="s">
        <v>40</v>
      </c>
      <c r="D43" s="19">
        <f>SUM(D12+D19+D23+D31+D36+D38)</f>
        <v>1100742000</v>
      </c>
    </row>
    <row r="44" spans="2:4" ht="25.5" x14ac:dyDescent="0.2">
      <c r="B44" s="20" t="s">
        <v>82</v>
      </c>
      <c r="C44" s="20" t="s">
        <v>41</v>
      </c>
      <c r="D44" s="19">
        <f>SUM(D45:D52)</f>
        <v>179741460</v>
      </c>
    </row>
    <row r="45" spans="2:4" ht="63.75" x14ac:dyDescent="0.2">
      <c r="B45" s="20" t="s">
        <v>42</v>
      </c>
      <c r="C45" s="21" t="s">
        <v>43</v>
      </c>
      <c r="D45" s="19">
        <v>113490000</v>
      </c>
    </row>
    <row r="46" spans="2:4" ht="51" x14ac:dyDescent="0.2">
      <c r="B46" s="20" t="s">
        <v>44</v>
      </c>
      <c r="C46" s="20" t="s">
        <v>45</v>
      </c>
      <c r="D46" s="19">
        <v>503000</v>
      </c>
    </row>
    <row r="47" spans="2:4" ht="51" x14ac:dyDescent="0.2">
      <c r="B47" s="20" t="s">
        <v>46</v>
      </c>
      <c r="C47" s="20" t="s">
        <v>47</v>
      </c>
      <c r="D47" s="19">
        <v>20800</v>
      </c>
    </row>
    <row r="48" spans="2:4" ht="25.5" x14ac:dyDescent="0.2">
      <c r="B48" s="20" t="s">
        <v>48</v>
      </c>
      <c r="C48" s="20" t="s">
        <v>49</v>
      </c>
      <c r="D48" s="19">
        <v>61942160</v>
      </c>
    </row>
    <row r="49" spans="2:4" ht="76.5" x14ac:dyDescent="0.2">
      <c r="B49" s="20" t="s">
        <v>137</v>
      </c>
      <c r="C49" s="24" t="s">
        <v>149</v>
      </c>
      <c r="D49" s="19">
        <v>349000</v>
      </c>
    </row>
    <row r="50" spans="2:4" ht="38.25" x14ac:dyDescent="0.2">
      <c r="B50" s="20" t="s">
        <v>50</v>
      </c>
      <c r="C50" s="20" t="s">
        <v>51</v>
      </c>
      <c r="D50" s="19">
        <v>644200</v>
      </c>
    </row>
    <row r="51" spans="2:4" ht="25.5" x14ac:dyDescent="0.2">
      <c r="B51" s="20" t="s">
        <v>52</v>
      </c>
      <c r="C51" s="20" t="s">
        <v>53</v>
      </c>
      <c r="D51" s="19">
        <v>750000</v>
      </c>
    </row>
    <row r="52" spans="2:4" ht="63.75" x14ac:dyDescent="0.2">
      <c r="B52" s="28" t="s">
        <v>54</v>
      </c>
      <c r="C52" s="24" t="s">
        <v>55</v>
      </c>
      <c r="D52" s="19">
        <v>2042300</v>
      </c>
    </row>
    <row r="53" spans="2:4" x14ac:dyDescent="0.2">
      <c r="B53" s="20" t="s">
        <v>83</v>
      </c>
      <c r="C53" s="20" t="s">
        <v>56</v>
      </c>
      <c r="D53" s="19">
        <f>D54+D55+D56</f>
        <v>5681000</v>
      </c>
    </row>
    <row r="54" spans="2:4" ht="25.5" x14ac:dyDescent="0.2">
      <c r="B54" s="20" t="s">
        <v>57</v>
      </c>
      <c r="C54" s="20" t="s">
        <v>58</v>
      </c>
      <c r="D54" s="19">
        <v>1480000</v>
      </c>
    </row>
    <row r="55" spans="2:4" x14ac:dyDescent="0.2">
      <c r="B55" s="20" t="s">
        <v>138</v>
      </c>
      <c r="C55" s="20" t="s">
        <v>139</v>
      </c>
      <c r="D55" s="19">
        <v>4200000</v>
      </c>
    </row>
    <row r="56" spans="2:4" ht="38.25" x14ac:dyDescent="0.2">
      <c r="B56" s="20" t="s">
        <v>140</v>
      </c>
      <c r="C56" s="24" t="s">
        <v>150</v>
      </c>
      <c r="D56" s="19">
        <v>1000</v>
      </c>
    </row>
    <row r="57" spans="2:4" ht="25.5" x14ac:dyDescent="0.2">
      <c r="B57" s="20" t="s">
        <v>59</v>
      </c>
      <c r="C57" s="20" t="s">
        <v>60</v>
      </c>
      <c r="D57" s="19">
        <f>SUM(D58:D60)</f>
        <v>6384500</v>
      </c>
    </row>
    <row r="58" spans="2:4" ht="25.5" x14ac:dyDescent="0.2">
      <c r="B58" s="20" t="s">
        <v>61</v>
      </c>
      <c r="C58" s="20" t="s">
        <v>62</v>
      </c>
      <c r="D58" s="19">
        <v>3511000</v>
      </c>
    </row>
    <row r="59" spans="2:4" ht="25.5" x14ac:dyDescent="0.2">
      <c r="B59" s="20" t="s">
        <v>141</v>
      </c>
      <c r="C59" s="24" t="s">
        <v>151</v>
      </c>
      <c r="D59" s="19">
        <v>49000</v>
      </c>
    </row>
    <row r="60" spans="2:4" x14ac:dyDescent="0.2">
      <c r="B60" s="20" t="s">
        <v>142</v>
      </c>
      <c r="C60" s="24" t="s">
        <v>152</v>
      </c>
      <c r="D60" s="19">
        <v>2824500</v>
      </c>
    </row>
    <row r="61" spans="2:4" x14ac:dyDescent="0.2">
      <c r="B61" s="20" t="s">
        <v>63</v>
      </c>
      <c r="C61" s="20" t="s">
        <v>64</v>
      </c>
      <c r="D61" s="19">
        <f>SUM(D62:D66)</f>
        <v>133339400</v>
      </c>
    </row>
    <row r="62" spans="2:4" ht="63.75" x14ac:dyDescent="0.2">
      <c r="B62" s="29" t="s">
        <v>145</v>
      </c>
      <c r="C62" s="24" t="s">
        <v>153</v>
      </c>
      <c r="D62" s="19">
        <v>317000</v>
      </c>
    </row>
    <row r="63" spans="2:4" s="30" customFormat="1" ht="63.75" x14ac:dyDescent="0.2">
      <c r="B63" s="29" t="s">
        <v>65</v>
      </c>
      <c r="C63" s="25" t="s">
        <v>66</v>
      </c>
      <c r="D63" s="19">
        <v>90844800</v>
      </c>
    </row>
    <row r="64" spans="2:4" ht="38.25" x14ac:dyDescent="0.2">
      <c r="B64" s="20" t="s">
        <v>67</v>
      </c>
      <c r="C64" s="20" t="s">
        <v>68</v>
      </c>
      <c r="D64" s="19">
        <v>40537000</v>
      </c>
    </row>
    <row r="65" spans="2:4" ht="38.25" x14ac:dyDescent="0.2">
      <c r="B65" s="20" t="s">
        <v>143</v>
      </c>
      <c r="C65" s="24" t="s">
        <v>155</v>
      </c>
      <c r="D65" s="19">
        <v>1335600</v>
      </c>
    </row>
    <row r="66" spans="2:4" ht="63.75" x14ac:dyDescent="0.2">
      <c r="B66" s="20" t="s">
        <v>144</v>
      </c>
      <c r="C66" s="24" t="s">
        <v>154</v>
      </c>
      <c r="D66" s="19">
        <v>305000</v>
      </c>
    </row>
    <row r="67" spans="2:4" x14ac:dyDescent="0.2">
      <c r="B67" s="20" t="s">
        <v>69</v>
      </c>
      <c r="C67" s="20" t="s">
        <v>70</v>
      </c>
      <c r="D67" s="19">
        <f>SUM(D68:D86)</f>
        <v>5576940</v>
      </c>
    </row>
    <row r="68" spans="2:4" ht="63.75" x14ac:dyDescent="0.2">
      <c r="B68" s="20" t="s">
        <v>177</v>
      </c>
      <c r="C68" s="18" t="s">
        <v>164</v>
      </c>
      <c r="D68" s="19">
        <v>92000</v>
      </c>
    </row>
    <row r="69" spans="2:4" ht="76.5" x14ac:dyDescent="0.2">
      <c r="B69" s="20" t="s">
        <v>178</v>
      </c>
      <c r="C69" s="31" t="s">
        <v>165</v>
      </c>
      <c r="D69" s="19">
        <v>184150</v>
      </c>
    </row>
    <row r="70" spans="2:4" ht="63.75" x14ac:dyDescent="0.2">
      <c r="B70" s="20" t="s">
        <v>179</v>
      </c>
      <c r="C70" s="31" t="s">
        <v>166</v>
      </c>
      <c r="D70" s="19">
        <v>354100</v>
      </c>
    </row>
    <row r="71" spans="2:4" ht="51" x14ac:dyDescent="0.2">
      <c r="B71" s="20" t="s">
        <v>180</v>
      </c>
      <c r="C71" s="31" t="s">
        <v>156</v>
      </c>
      <c r="D71" s="19">
        <v>120000</v>
      </c>
    </row>
    <row r="72" spans="2:4" ht="63.75" x14ac:dyDescent="0.2">
      <c r="B72" s="20" t="s">
        <v>181</v>
      </c>
      <c r="C72" s="31" t="s">
        <v>167</v>
      </c>
      <c r="D72" s="19">
        <v>21000</v>
      </c>
    </row>
    <row r="73" spans="2:4" ht="63.75" x14ac:dyDescent="0.2">
      <c r="B73" s="20" t="s">
        <v>182</v>
      </c>
      <c r="C73" s="31" t="s">
        <v>157</v>
      </c>
      <c r="D73" s="19">
        <v>10000</v>
      </c>
    </row>
    <row r="74" spans="2:4" ht="63.75" x14ac:dyDescent="0.2">
      <c r="B74" s="20" t="s">
        <v>183</v>
      </c>
      <c r="C74" s="31" t="s">
        <v>168</v>
      </c>
      <c r="D74" s="19">
        <v>14500</v>
      </c>
    </row>
    <row r="75" spans="2:4" ht="76.5" x14ac:dyDescent="0.2">
      <c r="B75" s="20" t="s">
        <v>184</v>
      </c>
      <c r="C75" s="31" t="s">
        <v>169</v>
      </c>
      <c r="D75" s="19">
        <v>30000</v>
      </c>
    </row>
    <row r="76" spans="2:4" ht="89.25" x14ac:dyDescent="0.2">
      <c r="B76" s="20" t="s">
        <v>185</v>
      </c>
      <c r="C76" s="31" t="s">
        <v>170</v>
      </c>
      <c r="D76" s="19">
        <v>20000</v>
      </c>
    </row>
    <row r="77" spans="2:4" ht="63.75" x14ac:dyDescent="0.2">
      <c r="B77" s="20" t="s">
        <v>186</v>
      </c>
      <c r="C77" s="31" t="s">
        <v>171</v>
      </c>
      <c r="D77" s="19">
        <v>15000</v>
      </c>
    </row>
    <row r="78" spans="2:4" ht="63.75" x14ac:dyDescent="0.2">
      <c r="B78" s="20" t="s">
        <v>187</v>
      </c>
      <c r="C78" s="31" t="s">
        <v>172</v>
      </c>
      <c r="D78" s="19">
        <v>450000</v>
      </c>
    </row>
    <row r="79" spans="2:4" ht="51" x14ac:dyDescent="0.2">
      <c r="B79" s="20" t="s">
        <v>188</v>
      </c>
      <c r="C79" s="31" t="s">
        <v>158</v>
      </c>
      <c r="D79" s="19">
        <v>6000</v>
      </c>
    </row>
    <row r="80" spans="2:4" ht="63.75" x14ac:dyDescent="0.2">
      <c r="B80" s="20" t="s">
        <v>189</v>
      </c>
      <c r="C80" s="18" t="s">
        <v>173</v>
      </c>
      <c r="D80" s="19">
        <v>319450</v>
      </c>
    </row>
    <row r="81" spans="2:4" ht="38.25" x14ac:dyDescent="0.2">
      <c r="B81" s="20" t="s">
        <v>190</v>
      </c>
      <c r="C81" s="31" t="s">
        <v>159</v>
      </c>
      <c r="D81" s="19">
        <v>1500000</v>
      </c>
    </row>
    <row r="82" spans="2:4" ht="51" x14ac:dyDescent="0.2">
      <c r="B82" s="20" t="s">
        <v>191</v>
      </c>
      <c r="C82" s="31" t="s">
        <v>162</v>
      </c>
      <c r="D82" s="19">
        <v>340000</v>
      </c>
    </row>
    <row r="83" spans="2:4" ht="51" x14ac:dyDescent="0.2">
      <c r="B83" s="20" t="s">
        <v>192</v>
      </c>
      <c r="C83" s="31" t="s">
        <v>163</v>
      </c>
      <c r="D83" s="19">
        <v>38000</v>
      </c>
    </row>
    <row r="84" spans="2:4" ht="114.75" x14ac:dyDescent="0.2">
      <c r="B84" s="20" t="s">
        <v>193</v>
      </c>
      <c r="C84" s="31" t="s">
        <v>160</v>
      </c>
      <c r="D84" s="19">
        <v>7400</v>
      </c>
    </row>
    <row r="85" spans="2:4" ht="38.25" x14ac:dyDescent="0.2">
      <c r="B85" s="20" t="s">
        <v>194</v>
      </c>
      <c r="C85" s="31" t="s">
        <v>161</v>
      </c>
      <c r="D85" s="19">
        <v>40200</v>
      </c>
    </row>
    <row r="86" spans="2:4" ht="51" x14ac:dyDescent="0.2">
      <c r="B86" s="20" t="s">
        <v>195</v>
      </c>
      <c r="C86" s="18" t="s">
        <v>122</v>
      </c>
      <c r="D86" s="19">
        <v>2015140</v>
      </c>
    </row>
    <row r="87" spans="2:4" x14ac:dyDescent="0.2">
      <c r="B87" s="20" t="s">
        <v>196</v>
      </c>
      <c r="C87" s="31" t="s">
        <v>176</v>
      </c>
      <c r="D87" s="19">
        <f>D88+D89</f>
        <v>9577400</v>
      </c>
    </row>
    <row r="88" spans="2:4" x14ac:dyDescent="0.2">
      <c r="B88" s="20" t="s">
        <v>197</v>
      </c>
      <c r="C88" s="31" t="s">
        <v>175</v>
      </c>
      <c r="D88" s="19">
        <v>1237700</v>
      </c>
    </row>
    <row r="89" spans="2:4" x14ac:dyDescent="0.2">
      <c r="B89" s="20" t="s">
        <v>198</v>
      </c>
      <c r="C89" s="31" t="s">
        <v>174</v>
      </c>
      <c r="D89" s="19">
        <v>8339700</v>
      </c>
    </row>
    <row r="90" spans="2:4" x14ac:dyDescent="0.2">
      <c r="B90" s="32"/>
      <c r="C90" s="32" t="s">
        <v>71</v>
      </c>
      <c r="D90" s="19">
        <f>D67+D61+D57+D53+D44+D87</f>
        <v>340300700</v>
      </c>
    </row>
    <row r="91" spans="2:4" s="7" customFormat="1" x14ac:dyDescent="0.2">
      <c r="B91" s="14" t="s">
        <v>98</v>
      </c>
      <c r="C91" s="14" t="s">
        <v>72</v>
      </c>
      <c r="D91" s="19">
        <f>SUM(D92:D140)</f>
        <v>2138369955.8800001</v>
      </c>
    </row>
    <row r="92" spans="2:4" ht="25.5" x14ac:dyDescent="0.2">
      <c r="B92" s="33" t="s">
        <v>199</v>
      </c>
      <c r="C92" s="25" t="s">
        <v>200</v>
      </c>
      <c r="D92" s="19">
        <v>136941100</v>
      </c>
    </row>
    <row r="93" spans="2:4" ht="25.5" x14ac:dyDescent="0.2">
      <c r="B93" s="33" t="s">
        <v>201</v>
      </c>
      <c r="C93" s="25" t="s">
        <v>73</v>
      </c>
      <c r="D93" s="19">
        <v>33286200</v>
      </c>
    </row>
    <row r="94" spans="2:4" ht="38.25" x14ac:dyDescent="0.2">
      <c r="B94" s="33" t="s">
        <v>202</v>
      </c>
      <c r="C94" s="34" t="s">
        <v>130</v>
      </c>
      <c r="D94" s="19">
        <v>44423000</v>
      </c>
    </row>
    <row r="95" spans="2:4" ht="51" x14ac:dyDescent="0.2">
      <c r="B95" s="33" t="s">
        <v>203</v>
      </c>
      <c r="C95" s="25" t="s">
        <v>125</v>
      </c>
      <c r="D95" s="19">
        <v>65499694.789999999</v>
      </c>
    </row>
    <row r="96" spans="2:4" ht="38.25" x14ac:dyDescent="0.2">
      <c r="B96" s="35" t="s">
        <v>204</v>
      </c>
      <c r="C96" s="25" t="s">
        <v>127</v>
      </c>
      <c r="D96" s="19">
        <v>2426285.71</v>
      </c>
    </row>
    <row r="97" spans="2:4" ht="25.5" x14ac:dyDescent="0.2">
      <c r="B97" s="35" t="s">
        <v>205</v>
      </c>
      <c r="C97" s="25" t="s">
        <v>102</v>
      </c>
      <c r="D97" s="19">
        <v>7855385</v>
      </c>
    </row>
    <row r="98" spans="2:4" ht="25.5" x14ac:dyDescent="0.2">
      <c r="B98" s="35" t="s">
        <v>206</v>
      </c>
      <c r="C98" s="25" t="s">
        <v>128</v>
      </c>
      <c r="D98" s="19">
        <v>947200</v>
      </c>
    </row>
    <row r="99" spans="2:4" ht="25.5" x14ac:dyDescent="0.2">
      <c r="B99" s="33" t="s">
        <v>207</v>
      </c>
      <c r="C99" s="25" t="s">
        <v>131</v>
      </c>
      <c r="D99" s="19">
        <v>53878217.140000001</v>
      </c>
    </row>
    <row r="100" spans="2:4" ht="25.5" x14ac:dyDescent="0.2">
      <c r="B100" s="35" t="s">
        <v>208</v>
      </c>
      <c r="C100" s="25" t="s">
        <v>99</v>
      </c>
      <c r="D100" s="19">
        <v>3369500</v>
      </c>
    </row>
    <row r="101" spans="2:4" ht="76.5" x14ac:dyDescent="0.2">
      <c r="B101" s="33" t="s">
        <v>209</v>
      </c>
      <c r="C101" s="25" t="s">
        <v>133</v>
      </c>
      <c r="D101" s="19">
        <v>9448100</v>
      </c>
    </row>
    <row r="102" spans="2:4" ht="51" x14ac:dyDescent="0.2">
      <c r="B102" s="33" t="s">
        <v>210</v>
      </c>
      <c r="C102" s="25" t="s">
        <v>132</v>
      </c>
      <c r="D102" s="19">
        <v>32296400</v>
      </c>
    </row>
    <row r="103" spans="2:4" ht="51" x14ac:dyDescent="0.2">
      <c r="B103" s="33" t="s">
        <v>211</v>
      </c>
      <c r="C103" s="25" t="s">
        <v>212</v>
      </c>
      <c r="D103" s="19">
        <v>7541110</v>
      </c>
    </row>
    <row r="104" spans="2:4" ht="38.25" x14ac:dyDescent="0.2">
      <c r="B104" s="35" t="s">
        <v>213</v>
      </c>
      <c r="C104" s="34" t="s">
        <v>214</v>
      </c>
      <c r="D104" s="36">
        <v>3500000</v>
      </c>
    </row>
    <row r="105" spans="2:4" ht="38.25" x14ac:dyDescent="0.2">
      <c r="B105" s="35" t="s">
        <v>215</v>
      </c>
      <c r="C105" s="34" t="s">
        <v>216</v>
      </c>
      <c r="D105" s="36">
        <v>592798.5</v>
      </c>
    </row>
    <row r="106" spans="2:4" ht="25.5" x14ac:dyDescent="0.2">
      <c r="B106" s="25" t="s">
        <v>217</v>
      </c>
      <c r="C106" s="25" t="s">
        <v>218</v>
      </c>
      <c r="D106" s="36">
        <v>40120766</v>
      </c>
    </row>
    <row r="107" spans="2:4" ht="67.5" customHeight="1" x14ac:dyDescent="0.2">
      <c r="B107" s="25" t="s">
        <v>219</v>
      </c>
      <c r="C107" s="25" t="s">
        <v>220</v>
      </c>
      <c r="D107" s="36">
        <v>14368421.050000001</v>
      </c>
    </row>
    <row r="108" spans="2:4" ht="25.5" x14ac:dyDescent="0.2">
      <c r="B108" s="35" t="s">
        <v>221</v>
      </c>
      <c r="C108" s="25" t="s">
        <v>117</v>
      </c>
      <c r="D108" s="36">
        <v>12123700</v>
      </c>
    </row>
    <row r="109" spans="2:4" ht="51" x14ac:dyDescent="0.2">
      <c r="B109" s="25" t="s">
        <v>222</v>
      </c>
      <c r="C109" s="25" t="s">
        <v>223</v>
      </c>
      <c r="D109" s="36">
        <v>2853072.05</v>
      </c>
    </row>
    <row r="110" spans="2:4" ht="165.75" x14ac:dyDescent="0.2">
      <c r="B110" s="25" t="s">
        <v>224</v>
      </c>
      <c r="C110" s="25" t="s">
        <v>84</v>
      </c>
      <c r="D110" s="36">
        <v>417921600</v>
      </c>
    </row>
    <row r="111" spans="2:4" ht="178.5" x14ac:dyDescent="0.2">
      <c r="B111" s="25" t="s">
        <v>225</v>
      </c>
      <c r="C111" s="25" t="s">
        <v>226</v>
      </c>
      <c r="D111" s="36">
        <v>4809800</v>
      </c>
    </row>
    <row r="112" spans="2:4" ht="153" x14ac:dyDescent="0.2">
      <c r="B112" s="35" t="s">
        <v>227</v>
      </c>
      <c r="C112" s="25" t="s">
        <v>91</v>
      </c>
      <c r="D112" s="36">
        <v>435783700</v>
      </c>
    </row>
    <row r="113" spans="2:4" s="37" customFormat="1" ht="153" x14ac:dyDescent="0.2">
      <c r="B113" s="35" t="s">
        <v>228</v>
      </c>
      <c r="C113" s="25" t="s">
        <v>75</v>
      </c>
      <c r="D113" s="36">
        <v>22093500</v>
      </c>
    </row>
    <row r="114" spans="2:4" ht="38.25" x14ac:dyDescent="0.2">
      <c r="B114" s="35" t="s">
        <v>229</v>
      </c>
      <c r="C114" s="25" t="s">
        <v>89</v>
      </c>
      <c r="D114" s="36">
        <v>6986200</v>
      </c>
    </row>
    <row r="115" spans="2:4" ht="51" x14ac:dyDescent="0.2">
      <c r="B115" s="25" t="s">
        <v>230</v>
      </c>
      <c r="C115" s="25" t="s">
        <v>87</v>
      </c>
      <c r="D115" s="36">
        <v>2898400</v>
      </c>
    </row>
    <row r="116" spans="2:4" ht="38.25" x14ac:dyDescent="0.2">
      <c r="B116" s="25" t="s">
        <v>231</v>
      </c>
      <c r="C116" s="25" t="s">
        <v>88</v>
      </c>
      <c r="D116" s="36">
        <v>1669400</v>
      </c>
    </row>
    <row r="117" spans="2:4" s="37" customFormat="1" ht="202.5" customHeight="1" x14ac:dyDescent="0.2">
      <c r="B117" s="38" t="s">
        <v>232</v>
      </c>
      <c r="C117" s="39" t="s">
        <v>233</v>
      </c>
      <c r="D117" s="36">
        <v>489600</v>
      </c>
    </row>
    <row r="118" spans="2:4" s="37" customFormat="1" ht="60.75" customHeight="1" x14ac:dyDescent="0.2">
      <c r="B118" s="35" t="s">
        <v>234</v>
      </c>
      <c r="C118" s="34" t="s">
        <v>94</v>
      </c>
      <c r="D118" s="36">
        <v>42300</v>
      </c>
    </row>
    <row r="119" spans="2:4" s="37" customFormat="1" ht="165.75" x14ac:dyDescent="0.2">
      <c r="B119" s="35" t="s">
        <v>235</v>
      </c>
      <c r="C119" s="25" t="s">
        <v>76</v>
      </c>
      <c r="D119" s="36">
        <v>38213200</v>
      </c>
    </row>
    <row r="120" spans="2:4" ht="78" customHeight="1" x14ac:dyDescent="0.2">
      <c r="B120" s="35" t="s">
        <v>236</v>
      </c>
      <c r="C120" s="34" t="s">
        <v>85</v>
      </c>
      <c r="D120" s="36">
        <v>3349300</v>
      </c>
    </row>
    <row r="121" spans="2:4" ht="76.5" x14ac:dyDescent="0.2">
      <c r="B121" s="25" t="s">
        <v>237</v>
      </c>
      <c r="C121" s="25" t="s">
        <v>86</v>
      </c>
      <c r="D121" s="36">
        <v>1074000</v>
      </c>
    </row>
    <row r="122" spans="2:4" ht="63.75" x14ac:dyDescent="0.2">
      <c r="B122" s="35" t="s">
        <v>238</v>
      </c>
      <c r="C122" s="25" t="s">
        <v>239</v>
      </c>
      <c r="D122" s="36">
        <v>3676400</v>
      </c>
    </row>
    <row r="123" spans="2:4" ht="51" x14ac:dyDescent="0.2">
      <c r="B123" s="25" t="s">
        <v>240</v>
      </c>
      <c r="C123" s="25" t="s">
        <v>93</v>
      </c>
      <c r="D123" s="36">
        <v>22211900</v>
      </c>
    </row>
    <row r="124" spans="2:4" ht="66.75" customHeight="1" x14ac:dyDescent="0.2">
      <c r="B124" s="25" t="s">
        <v>241</v>
      </c>
      <c r="C124" s="34" t="s">
        <v>90</v>
      </c>
      <c r="D124" s="36">
        <v>140551700</v>
      </c>
    </row>
    <row r="125" spans="2:4" ht="165.75" x14ac:dyDescent="0.2">
      <c r="B125" s="25" t="s">
        <v>242</v>
      </c>
      <c r="C125" s="25" t="s">
        <v>92</v>
      </c>
      <c r="D125" s="36">
        <v>46123000</v>
      </c>
    </row>
    <row r="126" spans="2:4" ht="51" x14ac:dyDescent="0.2">
      <c r="B126" s="40" t="s">
        <v>243</v>
      </c>
      <c r="C126" s="25" t="s">
        <v>244</v>
      </c>
      <c r="D126" s="41">
        <v>2522300</v>
      </c>
    </row>
    <row r="127" spans="2:4" ht="76.5" x14ac:dyDescent="0.2">
      <c r="B127" s="33" t="s">
        <v>245</v>
      </c>
      <c r="C127" s="25" t="s">
        <v>96</v>
      </c>
      <c r="D127" s="36">
        <v>3891498</v>
      </c>
    </row>
    <row r="128" spans="2:4" ht="51" x14ac:dyDescent="0.2">
      <c r="B128" s="25" t="s">
        <v>246</v>
      </c>
      <c r="C128" s="25" t="s">
        <v>95</v>
      </c>
      <c r="D128" s="36">
        <v>10335192</v>
      </c>
    </row>
    <row r="129" spans="2:4" ht="51" x14ac:dyDescent="0.2">
      <c r="B129" s="40" t="s">
        <v>247</v>
      </c>
      <c r="C129" s="25" t="s">
        <v>248</v>
      </c>
      <c r="D129" s="36">
        <v>304200</v>
      </c>
    </row>
    <row r="130" spans="2:4" ht="51" x14ac:dyDescent="0.2">
      <c r="B130" s="33" t="s">
        <v>249</v>
      </c>
      <c r="C130" s="25" t="s">
        <v>77</v>
      </c>
      <c r="D130" s="36">
        <v>41349500</v>
      </c>
    </row>
    <row r="131" spans="2:4" ht="51" x14ac:dyDescent="0.2">
      <c r="B131" s="33" t="s">
        <v>250</v>
      </c>
      <c r="C131" s="25" t="s">
        <v>118</v>
      </c>
      <c r="D131" s="36">
        <v>4498589.6399999997</v>
      </c>
    </row>
    <row r="132" spans="2:4" ht="51" x14ac:dyDescent="0.2">
      <c r="B132" s="35" t="s">
        <v>251</v>
      </c>
      <c r="C132" s="25" t="s">
        <v>114</v>
      </c>
      <c r="D132" s="36">
        <v>96300</v>
      </c>
    </row>
    <row r="133" spans="2:4" ht="38.25" x14ac:dyDescent="0.2">
      <c r="B133" s="33" t="s">
        <v>252</v>
      </c>
      <c r="C133" s="25" t="s">
        <v>74</v>
      </c>
      <c r="D133" s="36">
        <v>1268800</v>
      </c>
    </row>
    <row r="134" spans="2:4" ht="25.5" x14ac:dyDescent="0.2">
      <c r="B134" s="33" t="s">
        <v>253</v>
      </c>
      <c r="C134" s="25" t="s">
        <v>119</v>
      </c>
      <c r="D134" s="36">
        <v>2357300</v>
      </c>
    </row>
    <row r="135" spans="2:4" ht="51" x14ac:dyDescent="0.2">
      <c r="B135" s="33" t="s">
        <v>254</v>
      </c>
      <c r="C135" s="25" t="s">
        <v>255</v>
      </c>
      <c r="D135" s="36">
        <v>49590576</v>
      </c>
    </row>
    <row r="136" spans="2:4" ht="51" x14ac:dyDescent="0.2">
      <c r="B136" s="33" t="s">
        <v>256</v>
      </c>
      <c r="C136" s="25" t="s">
        <v>113</v>
      </c>
      <c r="D136" s="36">
        <v>104000000</v>
      </c>
    </row>
    <row r="137" spans="2:4" ht="38.25" x14ac:dyDescent="0.2">
      <c r="B137" s="33" t="s">
        <v>257</v>
      </c>
      <c r="C137" s="25" t="s">
        <v>129</v>
      </c>
      <c r="D137" s="36">
        <v>63400</v>
      </c>
    </row>
    <row r="138" spans="2:4" ht="25.5" x14ac:dyDescent="0.2">
      <c r="B138" s="29" t="s">
        <v>258</v>
      </c>
      <c r="C138" s="25" t="s">
        <v>259</v>
      </c>
      <c r="D138" s="42">
        <v>62783000</v>
      </c>
    </row>
    <row r="139" spans="2:4" ht="38.25" x14ac:dyDescent="0.2">
      <c r="B139" s="29" t="s">
        <v>260</v>
      </c>
      <c r="C139" s="18" t="s">
        <v>261</v>
      </c>
      <c r="D139" s="42">
        <v>235944350</v>
      </c>
    </row>
    <row r="140" spans="2:4" ht="0.75" customHeight="1" x14ac:dyDescent="0.2">
      <c r="B140" s="29" t="s">
        <v>120</v>
      </c>
      <c r="C140" s="18" t="s">
        <v>121</v>
      </c>
      <c r="D140" s="42">
        <v>0</v>
      </c>
    </row>
  </sheetData>
  <autoFilter ref="B1:B140"/>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2021-05-25T05:03:26Z</cp:lastPrinted>
  <dcterms:created xsi:type="dcterms:W3CDTF">2016-11-21T07:13:02Z</dcterms:created>
  <dcterms:modified xsi:type="dcterms:W3CDTF">2021-09-22T12:42:31Z</dcterms:modified>
</cp:coreProperties>
</file>