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23-2024" sheetId="1" r:id="rId1"/>
  </sheets>
  <definedNames>
    <definedName name="_xlnm.Print_Titles" localSheetId="0">'2023-2024'!$8:$10</definedName>
    <definedName name="_xlnm.Print_Area" localSheetId="0">'2023-2024'!$B$1:$E$169</definedName>
  </definedNames>
  <calcPr fullCalcOnLoad="1"/>
</workbook>
</file>

<file path=xl/sharedStrings.xml><?xml version="1.0" encoding="utf-8"?>
<sst xmlns="http://schemas.openxmlformats.org/spreadsheetml/2006/main" count="328" uniqueCount="327">
  <si>
    <t>Код вида, подвида доходов бюджета</t>
  </si>
  <si>
    <t xml:space="preserve">Наименование </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</si>
  <si>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</si>
  <si>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</si>
  <si>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</si>
  <si>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</si>
  <si>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</si>
  <si>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в связи с применением патентной системы налогообложения, зачисляемый в бюджеты городских округов</t>
  </si>
  <si>
    <t>Налог на добычу полезных ископаемых</t>
  </si>
  <si>
    <t>Налог на добычу общераспространенных полезных ископаемых</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</si>
  <si>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</si>
  <si>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</si>
  <si>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</si>
  <si>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</si>
  <si>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</si>
  <si>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</si>
  <si>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</si>
  <si>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эксплуатации и использования имущества автомобильных дорог, находящихся в собственности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</si>
  <si>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</si>
  <si>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</si>
  <si>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</si>
  <si>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</si>
  <si>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БЕЗВОЗМЕЗДНЫЕ ПОСТУПЛЕНИЯ</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</si>
  <si>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</si>
  <si>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</si>
  <si>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</si>
  <si>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Поступления доходов в бюджет городского округа</t>
  </si>
  <si>
    <t>Налог на имущество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</si>
  <si>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</si>
  <si>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</si>
  <si>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</si>
  <si>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</si>
  <si>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</si>
  <si>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</si>
  <si>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</si>
  <si>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</si>
  <si>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</si>
  <si>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</si>
  <si>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</si>
  <si>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</si>
  <si>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</si>
  <si>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Земельный налог с физических лиц, обладающих земельным участком, расположенным в границах городских округов</t>
  </si>
  <si>
    <t>Субсидии бюджетам городских округов на реализацию мероприятий по обеспечению жильем молодых семей</t>
  </si>
  <si>
    <t>НАЛОГОВЫЕ И НЕНАЛОГОВЫЕ ДОХОДЫ</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</si>
  <si>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</si>
  <si>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</si>
  <si>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</si>
  <si>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</si>
  <si>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</si>
  <si>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</si>
  <si>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</si>
  <si>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</si>
  <si>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город Салават Республики Башкортостан на 2022 год</t>
  </si>
  <si>
    <t>1 00 00 000 00 0000 000</t>
  </si>
  <si>
    <t>1 01 00 000 00 0000 000</t>
  </si>
  <si>
    <t>НАЛОГИ НА ПРИБЫЛЬ, ДОХОДЫ</t>
  </si>
  <si>
    <t>1 01 02 000 01 0000 110</t>
  </si>
  <si>
    <t>1 01 02 010 01 0000 110</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</si>
  <si>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</si>
  <si>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</si>
  <si>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</si>
  <si>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</si>
  <si>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</si>
  <si>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</si>
  <si>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</si>
  <si>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</si>
  <si>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1 03 00 000 00 0000 000</t>
  </si>
  <si>
    <t>НАЛОГИ НА ТОВАРЫ (РАБОТЫ, УСЛУГИ), РЕАЛИЗУЕМЫЕ НА ТЕРРИТОРИИ РОССИЙСКОЙ ФЕДЕРАЦИИ</t>
  </si>
  <si>
    <t>1 03 02 000 01 0000 110</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</si>
  <si>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</si>
  <si>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</si>
  <si>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</si>
  <si>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</si>
  <si>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</si>
  <si>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</si>
  <si>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</si>
  <si>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</si>
  <si>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</si>
  <si>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</si>
  <si>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</si>
  <si>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</si>
  <si>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</si>
  <si>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</si>
  <si>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1 05 01 011 01 0000 110</t>
  </si>
  <si>
    <t>1 05 01 020 01 0000 110</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</si>
  <si>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</si>
  <si>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</si>
  <si>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1 05 04 000 02 0000 110</t>
  </si>
  <si>
    <t>Налог, взимаемый в связи с применением патентной системы налогообложения</t>
  </si>
  <si>
    <t>1 05 04 010 02 0000 110</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</si>
  <si>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</si>
  <si>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</si>
  <si>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</si>
  <si>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</si>
  <si>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</si>
  <si>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</si>
  <si>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1 06 02 000 02 0000 110</t>
  </si>
  <si>
    <t>1 06 02 010 02 0000 110</t>
  </si>
  <si>
    <t>Налог на имущество организаций по имуществу, не входящему в Единую систему газоснабжения</t>
  </si>
  <si>
    <t>1 06 06 000 00 0000 110</t>
  </si>
  <si>
    <t>Земельный налог</t>
  </si>
  <si>
    <t>1 06 06 030 00 0000 110</t>
  </si>
  <si>
    <t>Земельный налог с организаций</t>
  </si>
  <si>
    <t>1 06 06 032 04 0000 110</t>
  </si>
  <si>
    <t>1 06 06 040 00 0000 110</t>
  </si>
  <si>
    <t>Земельный налог с физических лиц</t>
  </si>
  <si>
    <t>1 06 06 042 04 0000 110</t>
  </si>
  <si>
    <t>1 07 00 000 00 0000 000</t>
  </si>
  <si>
    <t>НАЛОГИ, СБОРЫ И РЕГУЛЯРНЫЕ ПЛАТЕЖИ ЗА ПОЛЬЗОВАНИЕ ПРИРОДНЫМИ РЕСУРСАМИ</t>
  </si>
  <si>
    <t>1 07 01 000 01 0000 110</t>
  </si>
  <si>
    <t>1 07 01 020 01 0000 110</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</si>
  <si>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</si>
  <si>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</si>
  <si>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</si>
  <si>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</si>
  <si>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</si>
  <si>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</si>
  <si>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</si>
  <si>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</si>
  <si>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</si>
  <si>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</si>
  <si>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</si>
  <si>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</si>
  <si>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</si>
  <si>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</si>
  <si>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1 11 05 012 04 0000 120</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</si>
  <si>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</si>
  <si>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</si>
  <si>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1 11 05 024 04 0000 120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</si>
  <si>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</si>
  <si>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</si>
  <si>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1 11 05 034 04 0000 120</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</si>
  <si>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</si>
  <si>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</si>
  <si>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1 11 05 074 04 0000 120</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</si>
  <si>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</si>
  <si>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</si>
  <si>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</si>
  <si>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</si>
  <si>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</si>
  <si>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</si>
  <si>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</si>
  <si>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</si>
  <si>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</si>
  <si>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</si>
  <si>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1 11 07 014 04 0000 120</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</si>
  <si>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</si>
  <si>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</si>
  <si>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1 11 09 030 00 0000 120</t>
  </si>
  <si>
    <t>Доходы от эксплуатации и использования имущества автомобильных дорог, находящихся в государственной и муниципальной собственности</t>
  </si>
  <si>
    <t>1 11 09 034 04 0000 120</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</si>
  <si>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</si>
  <si>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</si>
  <si>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1 11 09 044 04 0000 120</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</si>
  <si>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</si>
  <si>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</si>
  <si>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</si>
  <si>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</si>
  <si>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</si>
  <si>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1 12 01 040 01 0000 120</t>
  </si>
  <si>
    <t>1 12 01 041 01 0000 120</t>
  </si>
  <si>
    <t>Плата за размещение отходов производства</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</si>
  <si>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</si>
  <si>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</si>
  <si>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</si>
  <si>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</si>
  <si>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</si>
  <si>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</si>
  <si>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1 13 01 994 04 0000 130</t>
  </si>
  <si>
    <t>Прочие доходы от оказания платных услуг (работ) получателями средств бюджетов городских округов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</si>
  <si>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</si>
  <si>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</si>
  <si>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</si>
  <si>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</si>
  <si>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</si>
  <si>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</si>
  <si>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</si>
  <si>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</si>
  <si>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</si>
  <si>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</si>
  <si>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</si>
  <si>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</si>
  <si>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1 14 06 012 04 0000 430</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</si>
  <si>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</si>
  <si>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</si>
  <si>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</si>
  <si>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</si>
  <si>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</si>
  <si>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</si>
  <si>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1 16 00 000 00 0000 000</t>
  </si>
  <si>
    <t>ШТРАФЫ, САНКЦИИ, ВОЗМЕЩЕНИЕ УЩЕРБА</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</si>
  <si>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</si>
  <si>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</si>
  <si>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</si>
  <si>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</si>
  <si>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1 16 10 000 00 0000 140</t>
  </si>
  <si>
    <t>Платежи в целях возмещения причиненного ущерба (убытков)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</si>
  <si>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</si>
  <si>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</si>
  <si>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</si>
  <si>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1 17 00 000 00 0000 000</t>
  </si>
  <si>
    <t>ПРОЧИЕ НЕНАЛОГОВЫЕ ДОХОДЫ</t>
  </si>
  <si>
    <t>1 17 05 000 00 0000 180</t>
  </si>
  <si>
    <t>Прочие неналоговые доходы</t>
  </si>
  <si>
    <t>1 17 05 040 04 0000 180</t>
  </si>
  <si>
    <t>Прочие неналоговые доходы бюджетов городских округов</t>
  </si>
  <si>
    <t>2 00 00 000 00 0000 000</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</si>
  <si>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</si>
  <si>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</si>
  <si>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</si>
  <si>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</si>
  <si>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</si>
  <si>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</si>
  <si>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2 02 15 001 04 0000 150</t>
  </si>
  <si>
    <t>Дотации бюджетам городских округов на выравнивание бюджетной обеспеченности из бюджета субъекта Российской Федерации</t>
  </si>
  <si>
    <t>2 02 20 000 00 0000 150</t>
  </si>
  <si>
    <t>Субсидии бюджетам бюджетной системы Российской Федерации (межбюджетные субсидии)</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</si>
  <si>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</si>
  <si>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</si>
  <si>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</si>
  <si>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</si>
  <si>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2 02 20 216 04 7216 150</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</si>
  <si>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</si>
  <si>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</si>
  <si>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</si>
  <si>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2 02 25 497 00 0000 150</t>
  </si>
  <si>
    <t>Субсидии бюджетам на реализацию мероприятий по обеспечению жильем молодых семей</t>
  </si>
  <si>
    <t>2 02 25 497 04 0000 150</t>
  </si>
  <si>
    <t>2 02 25 519 00 0000 150</t>
  </si>
  <si>
    <t>Субсидии бюджетам на поддержку отрасли культуры</t>
  </si>
  <si>
    <t>2 02 25 519 04 0000 150</t>
  </si>
  <si>
    <t>Субсидии бюджетам городских округов на поддержку отрасли культуры</t>
  </si>
  <si>
    <t>2 02 29 999 00 0000 150</t>
  </si>
  <si>
    <t>Прочие субсидии</t>
  </si>
  <si>
    <t>2 02 29 999 04 0000 150</t>
  </si>
  <si>
    <t>Прочие субсидии бюджетам городских округов</t>
  </si>
  <si>
    <t>2 02 29 999 04 7204 150</t>
  </si>
  <si>
    <t>2 02 29 999 04 7205 150</t>
  </si>
  <si>
    <t>2 02 29 999 04 7208 150</t>
  </si>
  <si>
    <t>Прочие субсидии бюджетам городских округов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</si>
  <si>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2 02 29 999 04 7212 150</t>
  </si>
  <si>
    <t>Прочие субсидии бюджетам городских округов на создание и обеспечение текущего финансирования деятельности бизнес-инкубаторов</t>
  </si>
  <si>
    <t>2 02 29 999 04 7252 150</t>
  </si>
  <si>
    <t>2 02 29 999 04 7290 150</t>
  </si>
  <si>
    <t>Прочие субсидии бюджетам городских округов на финансирование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</si>
  <si>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</si>
  <si>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</si>
  <si>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</si>
  <si>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</si>
  <si>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2 02 30 024 04 0000 150</t>
  </si>
  <si>
    <t>Субвенции бюджетам городских округов на выполнение передаваемых полномочий субъектов Российской Федерации</t>
  </si>
  <si>
    <t>2 02 30 024 04 7302 150</t>
  </si>
  <si>
    <t>2 02 30 024 04 7303 150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</si>
  <si>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</si>
  <si>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2 02 30 024 04 7304 150</t>
  </si>
  <si>
    <t>2 02 30 024 04 7305 150</t>
  </si>
  <si>
    <t>2 02 30 024 04 7306 150</t>
  </si>
  <si>
    <t>2 02 30 024 04 7308 150</t>
  </si>
  <si>
    <t>2 02 30 024 04 7309 150</t>
  </si>
  <si>
    <t>2 02 30 024 04 7310 150</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</si>
  <si>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</si>
  <si>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2 02 30 024 04 7314 150</t>
  </si>
  <si>
    <t>2 02 30 024 04 7315 150</t>
  </si>
  <si>
    <t>2 02 30 024 04 7316 150</t>
  </si>
  <si>
    <t>2 02 30 024 04 7317 150</t>
  </si>
  <si>
    <t>2 02 30 024 04 7318 150</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</si>
  <si>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</si>
  <si>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2 02 30 024 04 7319 150</t>
  </si>
  <si>
    <t>2 02 30 024 04 7321 150</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</si>
  <si>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</si>
  <si>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2 02 30 024 04 7330 150</t>
  </si>
  <si>
    <t>2 02 30 024 04 7331 150</t>
  </si>
  <si>
    <t>2 02 30 024 04 7334 150</t>
  </si>
  <si>
    <t>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</si>
  <si>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2 02 30 024 04 7335 150</t>
  </si>
  <si>
    <t>2 02 30 024 04 7336 150</t>
  </si>
  <si>
    <t>2 02 30 024 04 7337 150</t>
  </si>
  <si>
    <t>Субвенции бюджетам городских округов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</si>
  <si>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</si>
  <si>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</si>
  <si>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2 02 30 029 04 0000 150</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</si>
  <si>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</si>
  <si>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</si>
  <si>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</si>
  <si>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</si>
  <si>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</si>
  <si>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</si>
  <si>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2 02 40 000 00 0000 150</t>
  </si>
  <si>
    <t>Иные межбюджетные трансферты</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</si>
  <si>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</si>
  <si>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</si>
  <si>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</si>
  <si>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</si>
  <si>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2 02 49 999 00 0000 150</t>
  </si>
  <si>
    <t>Прочие межбюджетные трансферты, передаваемые бюджетам</t>
  </si>
  <si>
    <t>2 02 49 999 04 0000 150</t>
  </si>
  <si>
    <t>Прочие межбюджетные трансферты, передаваемые бюджетам городских округов</t>
  </si>
  <si>
    <t>2 02 49 999 04 7412 150</t>
  </si>
  <si>
    <t>Прочие межбюджетные трансферты, передаваемые бюджетам городских округов на финансовое обеспечение дорожной деятельности</t>
  </si>
  <si>
    <t>(в рублях)</t>
  </si>
  <si>
    <t>ВСЕГО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</si>
  <si>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</si>
  <si>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</si>
  <si>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</si>
  <si>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1 13 02 000 00 0000 130</t>
  </si>
  <si>
    <t>Доходы от компенсации затрат государства</t>
  </si>
  <si>
    <t>1 13 02 990 00 0000 130</t>
  </si>
  <si>
    <t>Прочие доходы от компенсации затрат государства</t>
  </si>
  <si>
    <t>1 13 02 994 04 0000 130</t>
  </si>
  <si>
    <t>Прочие доходы от компенсации затрат бюджетов городских округов</t>
  </si>
  <si>
    <t>2 02 20 077 00 0000 150</t>
  </si>
  <si>
    <t>Субсидии бюджетам на софинансирование капитальных вложений в объекты муниципальной собственности</t>
  </si>
  <si>
    <t>2 02 20 077 04 0000 150</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</si>
  <si>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</si>
  <si>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</si>
  <si>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2 02 20 077 04 7232 150</t>
  </si>
  <si>
    <t>Субсидии бюджетам городских округов на софинансирование мероприятий по строительству и реконструкции объектов водоснабжения и водоотведения, электро- и теплоснабжения</t>
  </si>
  <si>
    <t xml:space="preserve">Сумма </t>
  </si>
  <si>
    <t>2023 год</t>
  </si>
  <si>
    <t>2024 год</t>
  </si>
  <si>
    <t>2 02 25 491 00 0000 150</t>
  </si>
  <si>
    <t>2 02 25 491 04 0000 150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</si>
  <si>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</si>
  <si>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</si>
  <si>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                                                                                                      город Салават Республики Башкортостан</t>
  </si>
  <si>
    <t xml:space="preserve">                                                                                                      к решению Совета городского округа</t>
  </si>
  <si>
    <t xml:space="preserve">                                                                                                      Приложение № 4</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</si>
</sst>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 numFmtId="165" formatCode="#,##0.00_ ;[Red]\-#,##0.00\ "/>
  </numFmts>
  <fonts count="41">
    <font>
      <sz val="10"/>
      <name val="Arial"/>
      <family val="2"/>
    </font>
    <font>
      <sz val="11"/>
      <color indexed="8"/>
      <name val="Calibri"/>
      <family val="2"/>
    </font>
    <font>
      <sz val="10"/>
      <name val="Times New Roman"/>
      <family val="1"/>
    </font>
    <font>
      <b/>
      <sz val="10"/>
      <name val="Times New Roman"/>
      <family val="1"/>
    </font>
    <font>
      <b/>
      <sz val="10"/>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36">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wrapText="1"/>
    </xf>
    <xf numFmtId="0" fontId="3"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vertical="center" wrapText="1"/>
    </xf>
    <xf numFmtId="0" fontId="2" fillId="33" borderId="0" xfId="0" applyFont="1" applyFill="1" applyAlignment="1">
      <alignment vertical="center"/>
    </xf>
    <xf numFmtId="0" fontId="40"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49"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49" fontId="4" fillId="0" borderId="10" xfId="0" applyNumberFormat="1" applyFont="1" applyBorder="1" applyAlignment="1">
      <alignment horizontal="center" vertical="center"/>
    </xf>
    <xf numFmtId="0" fontId="4" fillId="0" borderId="10" xfId="0" applyFont="1" applyBorder="1" applyAlignment="1">
      <alignment horizontal="left" vertical="center" wrapText="1"/>
    </xf>
    <xf numFmtId="164" fontId="2" fillId="0" borderId="0" xfId="0" applyNumberFormat="1" applyFont="1" applyFill="1" applyAlignment="1">
      <alignment horizontal="center" vertical="center"/>
    </xf>
    <xf numFmtId="0" fontId="3" fillId="0" borderId="10" xfId="0" applyNumberFormat="1" applyFont="1" applyFill="1" applyBorder="1" applyAlignment="1">
      <alignment horizontal="center" vertical="center"/>
    </xf>
    <xf numFmtId="165" fontId="3" fillId="0" borderId="10" xfId="0" applyNumberFormat="1" applyFont="1" applyFill="1" applyBorder="1" applyAlignment="1">
      <alignment horizontal="right" vertical="center"/>
    </xf>
    <xf numFmtId="4" fontId="5"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xf>
    <xf numFmtId="4" fontId="4"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right" vertical="center"/>
    </xf>
    <xf numFmtId="4" fontId="5" fillId="0" borderId="10" xfId="0" applyNumberFormat="1" applyFont="1" applyBorder="1" applyAlignment="1">
      <alignment horizontal="right" vertical="center" wrapText="1"/>
    </xf>
    <xf numFmtId="4" fontId="4" fillId="0" borderId="1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1" xfId="0" applyFont="1" applyBorder="1" applyAlignment="1">
      <alignment horizontal="right" vertical="center" wrapText="1"/>
    </xf>
    <xf numFmtId="164" fontId="3" fillId="0" borderId="10" xfId="0" applyNumberFormat="1" applyFont="1" applyFill="1" applyBorder="1" applyAlignment="1">
      <alignment horizontal="center" vertical="center"/>
    </xf>
    <xf numFmtId="0" fontId="3" fillId="0" borderId="10" xfId="0" applyFont="1" applyBorder="1" applyAlignment="1">
      <alignment horizontal="center" vertical="center" wrapText="1"/>
    </xf>
    <xf numFmtId="165" fontId="3" fillId="0" borderId="10"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169"/>
  <sheetViews>
    <sheetView tabSelected="1" view="pageBreakPreview" zoomScaleNormal="112" zoomScaleSheetLayoutView="100" zoomScalePageLayoutView="0" workbookViewId="0" topLeftCell="B1">
      <selection activeCell="B7" sqref="B7:E7"/>
    </sheetView>
  </sheetViews>
  <sheetFormatPr defaultColWidth="9.140625" defaultRowHeight="12.75"/>
  <cols>
    <col min="1" max="1" width="5.7109375" style="1" hidden="1" customWidth="1"/>
    <col min="2" max="2" width="21.140625" style="10" customWidth="1"/>
    <col min="3" max="3" width="47.140625" style="9" customWidth="1"/>
    <col min="4" max="4" width="15.57421875" style="2" customWidth="1"/>
    <col min="5" max="5" width="15.28125" style="20" customWidth="1"/>
    <col min="6" max="16384" width="9.140625" style="1" customWidth="1"/>
  </cols>
  <sheetData>
    <row r="1" spans="3:5" ht="12.75">
      <c r="C1" s="30" t="s">
        <v>326</v>
      </c>
      <c r="D1" s="30"/>
      <c r="E1" s="30"/>
    </row>
    <row r="2" spans="3:5" ht="12.75">
      <c r="C2" s="31" t="s">
        <v>325</v>
      </c>
      <c r="D2" s="31"/>
      <c r="E2" s="31"/>
    </row>
    <row r="3" spans="3:5" ht="12.75">
      <c r="C3" s="31" t="s">
        <v>324</v>
      </c>
      <c r="D3" s="31"/>
      <c r="E3" s="31"/>
    </row>
    <row r="4" ht="12.75">
      <c r="C4" s="2"/>
    </row>
    <row r="5" spans="2:5" s="3" customFormat="1" ht="12.75">
      <c r="B5" s="29" t="s">
        <v>26</v>
      </c>
      <c r="C5" s="29"/>
      <c r="D5" s="29"/>
      <c r="E5" s="29"/>
    </row>
    <row r="6" spans="2:5" s="3" customFormat="1" ht="12.75">
      <c r="B6" s="29" t="s">
        <v>52</v>
      </c>
      <c r="C6" s="29"/>
      <c r="D6" s="29"/>
      <c r="E6" s="29"/>
    </row>
    <row r="7" spans="2:5" ht="12.75">
      <c r="B7" s="32" t="s">
        <v>299</v>
      </c>
      <c r="C7" s="32"/>
      <c r="D7" s="32"/>
      <c r="E7" s="32"/>
    </row>
    <row r="8" spans="2:5" ht="12.75">
      <c r="B8" s="34" t="s">
        <v>0</v>
      </c>
      <c r="C8" s="34" t="s">
        <v>1</v>
      </c>
      <c r="D8" s="34" t="s">
        <v>317</v>
      </c>
      <c r="E8" s="34"/>
    </row>
    <row r="9" spans="2:5" s="3" customFormat="1" ht="12.75">
      <c r="B9" s="34"/>
      <c r="C9" s="34"/>
      <c r="D9" s="33" t="s">
        <v>318</v>
      </c>
      <c r="E9" s="33" t="s">
        <v>319</v>
      </c>
    </row>
    <row r="10" spans="2:5" s="3" customFormat="1" ht="12.75">
      <c r="B10" s="5">
        <v>1</v>
      </c>
      <c r="C10" s="4">
        <v>2</v>
      </c>
      <c r="D10" s="4">
        <v>3</v>
      </c>
      <c r="E10" s="21">
        <v>4</v>
      </c>
    </row>
    <row r="11" spans="2:5" s="3" customFormat="1" ht="12.75">
      <c r="B11" s="11"/>
      <c r="C11" s="6" t="s">
        <v>300</v>
      </c>
      <c r="D11" s="22">
        <f>D12+D106</f>
        <v>3470805404.4399996</v>
      </c>
      <c r="E11" s="35">
        <f>E12+E106</f>
        <v>3319804772.46</v>
      </c>
    </row>
    <row r="12" spans="2:5" ht="12.75">
      <c r="B12" s="12" t="s">
        <v>53</v>
      </c>
      <c r="C12" s="13" t="s">
        <v>43</v>
      </c>
      <c r="D12" s="22">
        <f>D13+D20+D28+D36+D46+D49+D54+D75+D80+D87+D97+D103</f>
        <v>1515415900</v>
      </c>
      <c r="E12" s="22">
        <f>E13+E20+E28+E36+E46+E49+E54+E75+E80+E87+E97+E103</f>
        <v>1571813400</v>
      </c>
    </row>
    <row r="13" spans="2:5" ht="12.75">
      <c r="B13" s="12" t="s">
        <v>54</v>
      </c>
      <c r="C13" s="13" t="s">
        <v>55</v>
      </c>
      <c r="D13" s="22">
        <f>D14</f>
        <v>712643300</v>
      </c>
      <c r="E13" s="22">
        <f>E14</f>
        <v>758670300</v>
      </c>
    </row>
    <row r="14" spans="2:5" ht="12.75">
      <c r="B14" s="12" t="s">
        <v>56</v>
      </c>
      <c r="C14" s="13" t="s">
        <v>2</v>
      </c>
      <c r="D14" s="22">
        <f>D15+D16+D17+D18+D19</f>
        <v>712643300</v>
      </c>
      <c r="E14" s="22">
        <f>E15+E16+E17+E18+E19</f>
        <v>758670300</v>
      </c>
    </row>
    <row r="15" spans="2:5" ht="63.75">
      <c r="B15" s="14" t="s">
        <v>57</v>
      </c>
      <c r="C15" s="15" t="s">
        <v>3</v>
      </c>
      <c r="D15" s="23">
        <v>690453300</v>
      </c>
      <c r="E15" s="24">
        <v>736374300</v>
      </c>
    </row>
    <row r="16" spans="2:5" ht="102">
      <c r="B16" s="14" t="s">
        <v>58</v>
      </c>
      <c r="C16" s="15" t="s">
        <v>59</v>
      </c>
      <c r="D16" s="23">
        <v>735000</v>
      </c>
      <c r="E16" s="24">
        <v>742000</v>
      </c>
    </row>
    <row r="17" spans="2:5" ht="38.25">
      <c r="B17" s="14" t="s">
        <v>60</v>
      </c>
      <c r="C17" s="15" t="s">
        <v>61</v>
      </c>
      <c r="D17" s="23">
        <v>5939000</v>
      </c>
      <c r="E17" s="24">
        <v>5969000</v>
      </c>
    </row>
    <row r="18" spans="2:5" ht="89.25">
      <c r="B18" s="14" t="s">
        <v>62</v>
      </c>
      <c r="C18" s="15" t="s">
        <v>63</v>
      </c>
      <c r="D18" s="23">
        <v>401000</v>
      </c>
      <c r="E18" s="24">
        <v>405000</v>
      </c>
    </row>
    <row r="19" spans="2:5" ht="89.25">
      <c r="B19" s="14" t="s">
        <v>64</v>
      </c>
      <c r="C19" s="15" t="s">
        <v>65</v>
      </c>
      <c r="D19" s="23">
        <v>15115000</v>
      </c>
      <c r="E19" s="24">
        <v>15180000</v>
      </c>
    </row>
    <row r="20" spans="2:5" ht="38.25">
      <c r="B20" s="12" t="s">
        <v>66</v>
      </c>
      <c r="C20" s="13" t="s">
        <v>67</v>
      </c>
      <c r="D20" s="25">
        <v>5777300</v>
      </c>
      <c r="E20" s="26">
        <v>5934700</v>
      </c>
    </row>
    <row r="21" spans="2:5" ht="25.5">
      <c r="B21" s="12" t="s">
        <v>68</v>
      </c>
      <c r="C21" s="13" t="s">
        <v>4</v>
      </c>
      <c r="D21" s="25">
        <v>5777300</v>
      </c>
      <c r="E21" s="26">
        <v>5934700</v>
      </c>
    </row>
    <row r="22" spans="2:5" ht="76.5">
      <c r="B22" s="16" t="s">
        <v>69</v>
      </c>
      <c r="C22" s="17" t="s">
        <v>70</v>
      </c>
      <c r="D22" s="27">
        <v>2563000</v>
      </c>
      <c r="E22" s="24">
        <v>2656000</v>
      </c>
    </row>
    <row r="23" spans="2:5" ht="114.75">
      <c r="B23" s="16" t="s">
        <v>71</v>
      </c>
      <c r="C23" s="17" t="s">
        <v>301</v>
      </c>
      <c r="D23" s="27">
        <v>2563000</v>
      </c>
      <c r="E23" s="24">
        <v>2656000</v>
      </c>
    </row>
    <row r="24" spans="2:5" ht="89.25">
      <c r="B24" s="16" t="s">
        <v>72</v>
      </c>
      <c r="C24" s="17" t="s">
        <v>73</v>
      </c>
      <c r="D24" s="27">
        <v>17500</v>
      </c>
      <c r="E24" s="24">
        <v>18000</v>
      </c>
    </row>
    <row r="25" spans="2:5" ht="127.5">
      <c r="B25" s="16" t="s">
        <v>74</v>
      </c>
      <c r="C25" s="17" t="s">
        <v>302</v>
      </c>
      <c r="D25" s="27">
        <v>17500</v>
      </c>
      <c r="E25" s="24">
        <v>18000</v>
      </c>
    </row>
    <row r="26" spans="2:5" ht="76.5">
      <c r="B26" s="16" t="s">
        <v>75</v>
      </c>
      <c r="C26" s="17" t="s">
        <v>76</v>
      </c>
      <c r="D26" s="27">
        <v>3196800</v>
      </c>
      <c r="E26" s="24">
        <v>3260700</v>
      </c>
    </row>
    <row r="27" spans="2:5" ht="114.75">
      <c r="B27" s="16" t="s">
        <v>77</v>
      </c>
      <c r="C27" s="17" t="s">
        <v>303</v>
      </c>
      <c r="D27" s="27">
        <v>3196800</v>
      </c>
      <c r="E27" s="24">
        <v>3260700</v>
      </c>
    </row>
    <row r="28" spans="2:5" ht="12.75">
      <c r="B28" s="18" t="s">
        <v>78</v>
      </c>
      <c r="C28" s="19" t="s">
        <v>79</v>
      </c>
      <c r="D28" s="26">
        <f>D29+D34</f>
        <v>181305000</v>
      </c>
      <c r="E28" s="26">
        <f>E29+E34</f>
        <v>190368500</v>
      </c>
    </row>
    <row r="29" spans="2:5" ht="25.5">
      <c r="B29" s="18" t="s">
        <v>80</v>
      </c>
      <c r="C29" s="19" t="s">
        <v>81</v>
      </c>
      <c r="D29" s="28">
        <v>164894000</v>
      </c>
      <c r="E29" s="26">
        <v>173869500</v>
      </c>
    </row>
    <row r="30" spans="2:5" ht="25.5">
      <c r="B30" s="16" t="s">
        <v>82</v>
      </c>
      <c r="C30" s="17" t="s">
        <v>5</v>
      </c>
      <c r="D30" s="27">
        <v>129942000</v>
      </c>
      <c r="E30" s="24">
        <v>138688500</v>
      </c>
    </row>
    <row r="31" spans="2:5" ht="25.5">
      <c r="B31" s="16" t="s">
        <v>83</v>
      </c>
      <c r="C31" s="17" t="s">
        <v>5</v>
      </c>
      <c r="D31" s="27">
        <v>129942000</v>
      </c>
      <c r="E31" s="24">
        <v>138688500</v>
      </c>
    </row>
    <row r="32" spans="2:5" ht="38.25">
      <c r="B32" s="16" t="s">
        <v>84</v>
      </c>
      <c r="C32" s="17" t="s">
        <v>6</v>
      </c>
      <c r="D32" s="27">
        <v>34952000</v>
      </c>
      <c r="E32" s="24">
        <v>35181000</v>
      </c>
    </row>
    <row r="33" spans="2:5" ht="63.75">
      <c r="B33" s="16" t="s">
        <v>85</v>
      </c>
      <c r="C33" s="17" t="s">
        <v>86</v>
      </c>
      <c r="D33" s="27">
        <v>34952000</v>
      </c>
      <c r="E33" s="24">
        <v>35181000</v>
      </c>
    </row>
    <row r="34" spans="2:5" ht="25.5">
      <c r="B34" s="18" t="s">
        <v>87</v>
      </c>
      <c r="C34" s="19" t="s">
        <v>88</v>
      </c>
      <c r="D34" s="26">
        <f>D35</f>
        <v>16411000</v>
      </c>
      <c r="E34" s="26">
        <f>E35</f>
        <v>16499000</v>
      </c>
    </row>
    <row r="35" spans="2:5" ht="38.25">
      <c r="B35" s="16" t="s">
        <v>89</v>
      </c>
      <c r="C35" s="17" t="s">
        <v>7</v>
      </c>
      <c r="D35" s="27">
        <v>16411000</v>
      </c>
      <c r="E35" s="24">
        <v>16499000</v>
      </c>
    </row>
    <row r="36" spans="2:5" ht="12.75">
      <c r="B36" s="18" t="s">
        <v>90</v>
      </c>
      <c r="C36" s="19" t="s">
        <v>91</v>
      </c>
      <c r="D36" s="26">
        <v>272998000</v>
      </c>
      <c r="E36" s="26">
        <v>280306000</v>
      </c>
    </row>
    <row r="37" spans="2:5" ht="12.75">
      <c r="B37" s="18" t="s">
        <v>92</v>
      </c>
      <c r="C37" s="19" t="s">
        <v>93</v>
      </c>
      <c r="D37" s="26">
        <v>49248000</v>
      </c>
      <c r="E37" s="26">
        <v>53976000</v>
      </c>
    </row>
    <row r="38" spans="2:5" ht="38.25">
      <c r="B38" s="16" t="s">
        <v>94</v>
      </c>
      <c r="C38" s="17" t="s">
        <v>95</v>
      </c>
      <c r="D38" s="27">
        <v>49248000</v>
      </c>
      <c r="E38" s="24">
        <v>53976000</v>
      </c>
    </row>
    <row r="39" spans="2:5" ht="12.75">
      <c r="B39" s="18" t="s">
        <v>96</v>
      </c>
      <c r="C39" s="19" t="s">
        <v>27</v>
      </c>
      <c r="D39" s="28">
        <v>71700000</v>
      </c>
      <c r="E39" s="26">
        <v>76750000</v>
      </c>
    </row>
    <row r="40" spans="2:5" ht="25.5">
      <c r="B40" s="16" t="s">
        <v>97</v>
      </c>
      <c r="C40" s="17" t="s">
        <v>98</v>
      </c>
      <c r="D40" s="27">
        <v>71700000</v>
      </c>
      <c r="E40" s="24">
        <v>76750000</v>
      </c>
    </row>
    <row r="41" spans="2:5" ht="12.75">
      <c r="B41" s="18" t="s">
        <v>99</v>
      </c>
      <c r="C41" s="19" t="s">
        <v>100</v>
      </c>
      <c r="D41" s="28">
        <v>152050000</v>
      </c>
      <c r="E41" s="26">
        <v>149580000</v>
      </c>
    </row>
    <row r="42" spans="2:5" ht="12.75">
      <c r="B42" s="16" t="s">
        <v>101</v>
      </c>
      <c r="C42" s="17" t="s">
        <v>102</v>
      </c>
      <c r="D42" s="27">
        <v>143550000</v>
      </c>
      <c r="E42" s="24">
        <v>146070000</v>
      </c>
    </row>
    <row r="43" spans="2:5" ht="38.25">
      <c r="B43" s="16" t="s">
        <v>103</v>
      </c>
      <c r="C43" s="17" t="s">
        <v>45</v>
      </c>
      <c r="D43" s="27">
        <v>143550000</v>
      </c>
      <c r="E43" s="24">
        <v>140880000</v>
      </c>
    </row>
    <row r="44" spans="2:5" ht="12.75">
      <c r="B44" s="16" t="s">
        <v>104</v>
      </c>
      <c r="C44" s="17" t="s">
        <v>105</v>
      </c>
      <c r="D44" s="27">
        <v>8500000</v>
      </c>
      <c r="E44" s="24">
        <v>8700000</v>
      </c>
    </row>
    <row r="45" spans="2:5" ht="38.25">
      <c r="B45" s="16" t="s">
        <v>106</v>
      </c>
      <c r="C45" s="17" t="s">
        <v>41</v>
      </c>
      <c r="D45" s="27">
        <v>8500000</v>
      </c>
      <c r="E45" s="24">
        <v>8700000</v>
      </c>
    </row>
    <row r="46" spans="2:5" ht="25.5">
      <c r="B46" s="18" t="s">
        <v>107</v>
      </c>
      <c r="C46" s="19" t="s">
        <v>108</v>
      </c>
      <c r="D46" s="28">
        <v>176000</v>
      </c>
      <c r="E46" s="26">
        <v>177000</v>
      </c>
    </row>
    <row r="47" spans="2:5" ht="12.75">
      <c r="B47" s="18" t="s">
        <v>109</v>
      </c>
      <c r="C47" s="19" t="s">
        <v>8</v>
      </c>
      <c r="D47" s="28">
        <v>176000</v>
      </c>
      <c r="E47" s="26">
        <v>177000</v>
      </c>
    </row>
    <row r="48" spans="2:5" ht="25.5">
      <c r="B48" s="16" t="s">
        <v>110</v>
      </c>
      <c r="C48" s="17" t="s">
        <v>9</v>
      </c>
      <c r="D48" s="27">
        <v>176000</v>
      </c>
      <c r="E48" s="24">
        <v>177000</v>
      </c>
    </row>
    <row r="49" spans="2:5" ht="12.75">
      <c r="B49" s="18" t="s">
        <v>111</v>
      </c>
      <c r="C49" s="19" t="s">
        <v>112</v>
      </c>
      <c r="D49" s="28">
        <v>20930000</v>
      </c>
      <c r="E49" s="26">
        <v>21030000</v>
      </c>
    </row>
    <row r="50" spans="2:5" ht="38.25">
      <c r="B50" s="18" t="s">
        <v>113</v>
      </c>
      <c r="C50" s="19" t="s">
        <v>114</v>
      </c>
      <c r="D50" s="28">
        <v>20900000</v>
      </c>
      <c r="E50" s="26">
        <v>21000000</v>
      </c>
    </row>
    <row r="51" spans="2:5" ht="38.25">
      <c r="B51" s="16" t="s">
        <v>115</v>
      </c>
      <c r="C51" s="17" t="s">
        <v>10</v>
      </c>
      <c r="D51" s="27">
        <v>20900000</v>
      </c>
      <c r="E51" s="24">
        <v>21000000</v>
      </c>
    </row>
    <row r="52" spans="2:5" ht="38.25">
      <c r="B52" s="18" t="s">
        <v>116</v>
      </c>
      <c r="C52" s="19" t="s">
        <v>117</v>
      </c>
      <c r="D52" s="28">
        <v>30000</v>
      </c>
      <c r="E52" s="26">
        <f>E53</f>
        <v>30000</v>
      </c>
    </row>
    <row r="53" spans="2:5" ht="25.5">
      <c r="B53" s="16" t="s">
        <v>118</v>
      </c>
      <c r="C53" s="17" t="s">
        <v>11</v>
      </c>
      <c r="D53" s="27">
        <v>30000</v>
      </c>
      <c r="E53" s="24">
        <v>30000</v>
      </c>
    </row>
    <row r="54" spans="2:5" s="7" customFormat="1" ht="38.25">
      <c r="B54" s="18" t="s">
        <v>119</v>
      </c>
      <c r="C54" s="19" t="s">
        <v>120</v>
      </c>
      <c r="D54" s="26">
        <f>D55+D64+D67+D70</f>
        <v>153626000</v>
      </c>
      <c r="E54" s="26">
        <f>E55+E64+E67+E70</f>
        <v>148984000</v>
      </c>
    </row>
    <row r="55" spans="2:5" ht="89.25">
      <c r="B55" s="18" t="s">
        <v>121</v>
      </c>
      <c r="C55" s="19" t="s">
        <v>122</v>
      </c>
      <c r="D55" s="26">
        <f>D56+D58+D60+D62</f>
        <v>149577000</v>
      </c>
      <c r="E55" s="26">
        <f>E56+E58+E60+E62</f>
        <v>145413000</v>
      </c>
    </row>
    <row r="56" spans="2:5" ht="63.75">
      <c r="B56" s="16" t="s">
        <v>123</v>
      </c>
      <c r="C56" s="17" t="s">
        <v>124</v>
      </c>
      <c r="D56" s="24">
        <f>D57</f>
        <v>99602000</v>
      </c>
      <c r="E56" s="24">
        <f>E57</f>
        <v>95353000</v>
      </c>
    </row>
    <row r="57" spans="2:5" ht="76.5">
      <c r="B57" s="16" t="s">
        <v>125</v>
      </c>
      <c r="C57" s="17" t="s">
        <v>12</v>
      </c>
      <c r="D57" s="27">
        <v>99602000</v>
      </c>
      <c r="E57" s="24">
        <v>95353000</v>
      </c>
    </row>
    <row r="58" spans="2:5" ht="76.5">
      <c r="B58" s="16" t="s">
        <v>126</v>
      </c>
      <c r="C58" s="17" t="s">
        <v>127</v>
      </c>
      <c r="D58" s="24">
        <f>D59</f>
        <v>1853000</v>
      </c>
      <c r="E58" s="24">
        <f>E59</f>
        <v>1937000</v>
      </c>
    </row>
    <row r="59" spans="2:5" s="3" customFormat="1" ht="76.5">
      <c r="B59" s="16" t="s">
        <v>128</v>
      </c>
      <c r="C59" s="17" t="s">
        <v>13</v>
      </c>
      <c r="D59" s="27">
        <v>1853000</v>
      </c>
      <c r="E59" s="24">
        <v>1937000</v>
      </c>
    </row>
    <row r="60" spans="2:5" ht="89.25">
      <c r="B60" s="16" t="s">
        <v>129</v>
      </c>
      <c r="C60" s="17" t="s">
        <v>130</v>
      </c>
      <c r="D60" s="24">
        <f>D61</f>
        <v>22000</v>
      </c>
      <c r="E60" s="24">
        <f>E61</f>
        <v>23000</v>
      </c>
    </row>
    <row r="61" spans="2:5" ht="63.75">
      <c r="B61" s="16" t="s">
        <v>131</v>
      </c>
      <c r="C61" s="17" t="s">
        <v>14</v>
      </c>
      <c r="D61" s="27">
        <v>22000</v>
      </c>
      <c r="E61" s="24">
        <v>23000</v>
      </c>
    </row>
    <row r="62" spans="2:5" ht="38.25">
      <c r="B62" s="16" t="s">
        <v>132</v>
      </c>
      <c r="C62" s="17" t="s">
        <v>133</v>
      </c>
      <c r="D62" s="24">
        <f>D63</f>
        <v>48100000</v>
      </c>
      <c r="E62" s="24">
        <f>E63</f>
        <v>48100000</v>
      </c>
    </row>
    <row r="63" spans="2:5" ht="38.25">
      <c r="B63" s="16" t="s">
        <v>134</v>
      </c>
      <c r="C63" s="17" t="s">
        <v>15</v>
      </c>
      <c r="D63" s="27">
        <v>48100000</v>
      </c>
      <c r="E63" s="24">
        <v>48100000</v>
      </c>
    </row>
    <row r="64" spans="2:5" ht="38.25">
      <c r="B64" s="18" t="s">
        <v>135</v>
      </c>
      <c r="C64" s="19" t="s">
        <v>136</v>
      </c>
      <c r="D64" s="26">
        <f>D65</f>
        <v>409000</v>
      </c>
      <c r="E64" s="26">
        <f>E65</f>
        <v>22000</v>
      </c>
    </row>
    <row r="65" spans="2:5" ht="38.25">
      <c r="B65" s="16" t="s">
        <v>137</v>
      </c>
      <c r="C65" s="17" t="s">
        <v>138</v>
      </c>
      <c r="D65" s="27">
        <v>409000</v>
      </c>
      <c r="E65" s="24">
        <v>22000</v>
      </c>
    </row>
    <row r="66" spans="2:5" ht="114.75">
      <c r="B66" s="16" t="s">
        <v>139</v>
      </c>
      <c r="C66" s="17" t="s">
        <v>140</v>
      </c>
      <c r="D66" s="27">
        <v>409000</v>
      </c>
      <c r="E66" s="24">
        <v>22000</v>
      </c>
    </row>
    <row r="67" spans="2:5" ht="25.5">
      <c r="B67" s="18" t="s">
        <v>141</v>
      </c>
      <c r="C67" s="19" t="s">
        <v>142</v>
      </c>
      <c r="D67" s="26">
        <f>D68</f>
        <v>772000</v>
      </c>
      <c r="E67" s="26">
        <f>E68</f>
        <v>811000</v>
      </c>
    </row>
    <row r="68" spans="2:5" ht="51">
      <c r="B68" s="16" t="s">
        <v>143</v>
      </c>
      <c r="C68" s="17" t="s">
        <v>144</v>
      </c>
      <c r="D68" s="24">
        <f>D69</f>
        <v>772000</v>
      </c>
      <c r="E68" s="24">
        <f>E69</f>
        <v>811000</v>
      </c>
    </row>
    <row r="69" spans="2:5" ht="51">
      <c r="B69" s="16" t="s">
        <v>145</v>
      </c>
      <c r="C69" s="17" t="s">
        <v>16</v>
      </c>
      <c r="D69" s="27">
        <v>772000</v>
      </c>
      <c r="E69" s="24">
        <v>811000</v>
      </c>
    </row>
    <row r="70" spans="2:5" ht="76.5">
      <c r="B70" s="18" t="s">
        <v>146</v>
      </c>
      <c r="C70" s="19" t="s">
        <v>147</v>
      </c>
      <c r="D70" s="26">
        <f>D71+D73</f>
        <v>2868000</v>
      </c>
      <c r="E70" s="26">
        <f>E71+E73</f>
        <v>2738000</v>
      </c>
    </row>
    <row r="71" spans="2:5" ht="38.25">
      <c r="B71" s="16" t="s">
        <v>148</v>
      </c>
      <c r="C71" s="17" t="s">
        <v>149</v>
      </c>
      <c r="D71" s="27">
        <v>550000</v>
      </c>
      <c r="E71" s="24">
        <v>550000</v>
      </c>
    </row>
    <row r="72" spans="2:5" ht="38.25">
      <c r="B72" s="16" t="s">
        <v>150</v>
      </c>
      <c r="C72" s="17" t="s">
        <v>17</v>
      </c>
      <c r="D72" s="27">
        <v>550000</v>
      </c>
      <c r="E72" s="24">
        <v>550000</v>
      </c>
    </row>
    <row r="73" spans="2:5" ht="76.5">
      <c r="B73" s="16" t="s">
        <v>151</v>
      </c>
      <c r="C73" s="17" t="s">
        <v>152</v>
      </c>
      <c r="D73" s="27">
        <v>2318000</v>
      </c>
      <c r="E73" s="24">
        <v>2188000</v>
      </c>
    </row>
    <row r="74" spans="2:5" ht="76.5">
      <c r="B74" s="16" t="s">
        <v>153</v>
      </c>
      <c r="C74" s="17" t="s">
        <v>18</v>
      </c>
      <c r="D74" s="27">
        <v>2318000</v>
      </c>
      <c r="E74" s="24">
        <v>2188000</v>
      </c>
    </row>
    <row r="75" spans="2:5" ht="25.5">
      <c r="B75" s="18" t="s">
        <v>154</v>
      </c>
      <c r="C75" s="19" t="s">
        <v>155</v>
      </c>
      <c r="D75" s="26">
        <f>D76</f>
        <v>6900000</v>
      </c>
      <c r="E75" s="26">
        <f>E76</f>
        <v>6950000</v>
      </c>
    </row>
    <row r="76" spans="2:5" ht="25.5">
      <c r="B76" s="18" t="s">
        <v>156</v>
      </c>
      <c r="C76" s="19" t="s">
        <v>157</v>
      </c>
      <c r="D76" s="26">
        <f>D77+D78</f>
        <v>6900000</v>
      </c>
      <c r="E76" s="26">
        <f>E77+E78</f>
        <v>6950000</v>
      </c>
    </row>
    <row r="77" spans="2:5" ht="25.5">
      <c r="B77" s="16" t="s">
        <v>158</v>
      </c>
      <c r="C77" s="17" t="s">
        <v>19</v>
      </c>
      <c r="D77" s="27">
        <v>1500000</v>
      </c>
      <c r="E77" s="24">
        <v>1550000</v>
      </c>
    </row>
    <row r="78" spans="2:5" ht="25.5">
      <c r="B78" s="16" t="s">
        <v>159</v>
      </c>
      <c r="C78" s="17" t="s">
        <v>20</v>
      </c>
      <c r="D78" s="27">
        <v>5400000</v>
      </c>
      <c r="E78" s="24">
        <v>5400000</v>
      </c>
    </row>
    <row r="79" spans="2:5" ht="12.75">
      <c r="B79" s="16" t="s">
        <v>160</v>
      </c>
      <c r="C79" s="17" t="s">
        <v>161</v>
      </c>
      <c r="D79" s="27">
        <v>5400000</v>
      </c>
      <c r="E79" s="24">
        <v>5400000</v>
      </c>
    </row>
    <row r="80" spans="2:5" s="8" customFormat="1" ht="25.5">
      <c r="B80" s="18" t="s">
        <v>162</v>
      </c>
      <c r="C80" s="19" t="s">
        <v>163</v>
      </c>
      <c r="D80" s="26">
        <f>D81+D84</f>
        <v>6000000</v>
      </c>
      <c r="E80" s="26">
        <f>E81+E84</f>
        <v>6000000</v>
      </c>
    </row>
    <row r="81" spans="2:5" ht="12.75">
      <c r="B81" s="18" t="s">
        <v>164</v>
      </c>
      <c r="C81" s="19" t="s">
        <v>165</v>
      </c>
      <c r="D81" s="26">
        <f>D82</f>
        <v>6000000</v>
      </c>
      <c r="E81" s="26">
        <f>E82</f>
        <v>6000000</v>
      </c>
    </row>
    <row r="82" spans="2:5" ht="12.75">
      <c r="B82" s="16" t="s">
        <v>166</v>
      </c>
      <c r="C82" s="17" t="s">
        <v>167</v>
      </c>
      <c r="D82" s="27">
        <f>D83</f>
        <v>6000000</v>
      </c>
      <c r="E82" s="24">
        <f>E83</f>
        <v>6000000</v>
      </c>
    </row>
    <row r="83" spans="2:5" ht="25.5">
      <c r="B83" s="16" t="s">
        <v>168</v>
      </c>
      <c r="C83" s="17" t="s">
        <v>169</v>
      </c>
      <c r="D83" s="27">
        <v>6000000</v>
      </c>
      <c r="E83" s="24">
        <v>6000000</v>
      </c>
    </row>
    <row r="84" spans="2:5" s="8" customFormat="1" ht="12.75">
      <c r="B84" s="18" t="s">
        <v>304</v>
      </c>
      <c r="C84" s="19" t="s">
        <v>305</v>
      </c>
      <c r="D84" s="26">
        <f>D85</f>
        <v>0</v>
      </c>
      <c r="E84" s="26">
        <f>E85</f>
        <v>0</v>
      </c>
    </row>
    <row r="85" spans="2:5" s="8" customFormat="1" ht="12.75">
      <c r="B85" s="16" t="s">
        <v>306</v>
      </c>
      <c r="C85" s="17" t="s">
        <v>307</v>
      </c>
      <c r="D85" s="27">
        <v>0</v>
      </c>
      <c r="E85" s="24">
        <v>0</v>
      </c>
    </row>
    <row r="86" spans="2:5" s="8" customFormat="1" ht="25.5">
      <c r="B86" s="16" t="s">
        <v>308</v>
      </c>
      <c r="C86" s="17" t="s">
        <v>309</v>
      </c>
      <c r="D86" s="27">
        <v>0</v>
      </c>
      <c r="E86" s="24">
        <v>0</v>
      </c>
    </row>
    <row r="87" spans="2:5" ht="25.5">
      <c r="B87" s="18" t="s">
        <v>170</v>
      </c>
      <c r="C87" s="19" t="s">
        <v>171</v>
      </c>
      <c r="D87" s="26">
        <f>D88+D91+D94</f>
        <v>146735300</v>
      </c>
      <c r="E87" s="26">
        <f>E88+E91+E94</f>
        <v>147067900</v>
      </c>
    </row>
    <row r="88" spans="2:5" ht="76.5">
      <c r="B88" s="18" t="s">
        <v>172</v>
      </c>
      <c r="C88" s="19" t="s">
        <v>173</v>
      </c>
      <c r="D88" s="26">
        <f>D89</f>
        <v>102000000</v>
      </c>
      <c r="E88" s="26">
        <f>E89</f>
        <v>103000000</v>
      </c>
    </row>
    <row r="89" spans="2:5" ht="89.25">
      <c r="B89" s="16" t="s">
        <v>174</v>
      </c>
      <c r="C89" s="17" t="s">
        <v>175</v>
      </c>
      <c r="D89" s="24">
        <f>D90</f>
        <v>102000000</v>
      </c>
      <c r="E89" s="24">
        <f>E90</f>
        <v>103000000</v>
      </c>
    </row>
    <row r="90" spans="2:5" ht="89.25">
      <c r="B90" s="16" t="s">
        <v>176</v>
      </c>
      <c r="C90" s="17" t="s">
        <v>177</v>
      </c>
      <c r="D90" s="27">
        <v>102000000</v>
      </c>
      <c r="E90" s="24">
        <v>103000000</v>
      </c>
    </row>
    <row r="91" spans="2:5" ht="25.5">
      <c r="B91" s="18" t="s">
        <v>178</v>
      </c>
      <c r="C91" s="19" t="s">
        <v>179</v>
      </c>
      <c r="D91" s="26">
        <f>D92</f>
        <v>44575300</v>
      </c>
      <c r="E91" s="26">
        <f>E92</f>
        <v>43902900</v>
      </c>
    </row>
    <row r="92" spans="2:5" ht="38.25">
      <c r="B92" s="16" t="s">
        <v>180</v>
      </c>
      <c r="C92" s="17" t="s">
        <v>181</v>
      </c>
      <c r="D92" s="27">
        <f>D93</f>
        <v>44575300</v>
      </c>
      <c r="E92" s="24">
        <f>E93</f>
        <v>43902900</v>
      </c>
    </row>
    <row r="93" spans="2:5" ht="51">
      <c r="B93" s="16" t="s">
        <v>182</v>
      </c>
      <c r="C93" s="17" t="s">
        <v>21</v>
      </c>
      <c r="D93" s="27">
        <v>44575300</v>
      </c>
      <c r="E93" s="24">
        <v>43902900</v>
      </c>
    </row>
    <row r="94" spans="2:5" ht="63.75">
      <c r="B94" s="18" t="s">
        <v>183</v>
      </c>
      <c r="C94" s="19" t="s">
        <v>184</v>
      </c>
      <c r="D94" s="26">
        <f>D95</f>
        <v>160000</v>
      </c>
      <c r="E94" s="26">
        <f>E95</f>
        <v>165000</v>
      </c>
    </row>
    <row r="95" spans="2:5" ht="63.75">
      <c r="B95" s="16" t="s">
        <v>185</v>
      </c>
      <c r="C95" s="17" t="s">
        <v>186</v>
      </c>
      <c r="D95" s="27">
        <f>D96</f>
        <v>160000</v>
      </c>
      <c r="E95" s="24">
        <v>165000</v>
      </c>
    </row>
    <row r="96" spans="2:5" ht="76.5">
      <c r="B96" s="16" t="s">
        <v>187</v>
      </c>
      <c r="C96" s="17" t="s">
        <v>188</v>
      </c>
      <c r="D96" s="27">
        <v>160000</v>
      </c>
      <c r="E96" s="24">
        <v>165000</v>
      </c>
    </row>
    <row r="97" spans="2:5" ht="12.75">
      <c r="B97" s="18" t="s">
        <v>189</v>
      </c>
      <c r="C97" s="19" t="s">
        <v>190</v>
      </c>
      <c r="D97" s="26">
        <f>D98+D100</f>
        <v>5325000</v>
      </c>
      <c r="E97" s="26">
        <f>E98+E100</f>
        <v>5325000</v>
      </c>
    </row>
    <row r="98" spans="2:5" ht="38.25">
      <c r="B98" s="18" t="s">
        <v>191</v>
      </c>
      <c r="C98" s="19" t="s">
        <v>192</v>
      </c>
      <c r="D98" s="28">
        <v>5300000</v>
      </c>
      <c r="E98" s="26">
        <f>E99</f>
        <v>5300000</v>
      </c>
    </row>
    <row r="99" spans="2:5" ht="51">
      <c r="B99" s="16" t="s">
        <v>193</v>
      </c>
      <c r="C99" s="17" t="s">
        <v>194</v>
      </c>
      <c r="D99" s="27">
        <v>5300000</v>
      </c>
      <c r="E99" s="24">
        <v>5300000</v>
      </c>
    </row>
    <row r="100" spans="2:5" ht="25.5">
      <c r="B100" s="18" t="s">
        <v>195</v>
      </c>
      <c r="C100" s="19" t="s">
        <v>196</v>
      </c>
      <c r="D100" s="28">
        <f>D101</f>
        <v>25000</v>
      </c>
      <c r="E100" s="26">
        <f>E101</f>
        <v>25000</v>
      </c>
    </row>
    <row r="101" spans="2:5" ht="76.5">
      <c r="B101" s="16" t="s">
        <v>197</v>
      </c>
      <c r="C101" s="17" t="s">
        <v>198</v>
      </c>
      <c r="D101" s="27">
        <v>25000</v>
      </c>
      <c r="E101" s="24">
        <v>25000</v>
      </c>
    </row>
    <row r="102" spans="2:5" ht="63.75">
      <c r="B102" s="16" t="s">
        <v>199</v>
      </c>
      <c r="C102" s="17" t="s">
        <v>48</v>
      </c>
      <c r="D102" s="27">
        <v>25000</v>
      </c>
      <c r="E102" s="24">
        <v>25000</v>
      </c>
    </row>
    <row r="103" spans="2:5" ht="12.75">
      <c r="B103" s="18" t="s">
        <v>200</v>
      </c>
      <c r="C103" s="19" t="s">
        <v>201</v>
      </c>
      <c r="D103" s="26">
        <f>D104</f>
        <v>3000000</v>
      </c>
      <c r="E103" s="26">
        <f>E104</f>
        <v>1000000</v>
      </c>
    </row>
    <row r="104" spans="2:5" ht="12.75">
      <c r="B104" s="18" t="s">
        <v>202</v>
      </c>
      <c r="C104" s="19" t="s">
        <v>203</v>
      </c>
      <c r="D104" s="26">
        <f>D105</f>
        <v>3000000</v>
      </c>
      <c r="E104" s="26">
        <f>E105</f>
        <v>1000000</v>
      </c>
    </row>
    <row r="105" spans="2:5" ht="25.5">
      <c r="B105" s="16" t="s">
        <v>204</v>
      </c>
      <c r="C105" s="17" t="s">
        <v>205</v>
      </c>
      <c r="D105" s="27">
        <v>3000000</v>
      </c>
      <c r="E105" s="24">
        <v>1000000</v>
      </c>
    </row>
    <row r="106" spans="2:5" ht="12.75">
      <c r="B106" s="12" t="s">
        <v>206</v>
      </c>
      <c r="C106" s="13" t="s">
        <v>22</v>
      </c>
      <c r="D106" s="26">
        <f>D107</f>
        <v>1955389504.4399998</v>
      </c>
      <c r="E106" s="26">
        <f>E107</f>
        <v>1747991372.46</v>
      </c>
    </row>
    <row r="107" spans="2:5" ht="38.25">
      <c r="B107" s="12" t="s">
        <v>207</v>
      </c>
      <c r="C107" s="13" t="s">
        <v>208</v>
      </c>
      <c r="D107" s="26">
        <f>D108+D111+D134+D164</f>
        <v>1955389504.4399998</v>
      </c>
      <c r="E107" s="26">
        <f>E108+E111+E134+E164</f>
        <v>1747991372.46</v>
      </c>
    </row>
    <row r="108" spans="2:5" ht="25.5">
      <c r="B108" s="12" t="s">
        <v>209</v>
      </c>
      <c r="C108" s="13" t="s">
        <v>210</v>
      </c>
      <c r="D108" s="26">
        <f>D109</f>
        <v>149040100</v>
      </c>
      <c r="E108" s="26">
        <f>E109</f>
        <v>126582600</v>
      </c>
    </row>
    <row r="109" spans="2:5" ht="12.75">
      <c r="B109" s="14" t="s">
        <v>211</v>
      </c>
      <c r="C109" s="15" t="s">
        <v>212</v>
      </c>
      <c r="D109" s="23">
        <v>149040100</v>
      </c>
      <c r="E109" s="24">
        <f>E110</f>
        <v>126582600</v>
      </c>
    </row>
    <row r="110" spans="2:5" ht="38.25">
      <c r="B110" s="14" t="s">
        <v>213</v>
      </c>
      <c r="C110" s="15" t="s">
        <v>214</v>
      </c>
      <c r="D110" s="23">
        <v>149040100</v>
      </c>
      <c r="E110" s="24">
        <v>126582600</v>
      </c>
    </row>
    <row r="111" spans="2:5" ht="25.5">
      <c r="B111" s="12" t="s">
        <v>215</v>
      </c>
      <c r="C111" s="13" t="s">
        <v>216</v>
      </c>
      <c r="D111" s="26">
        <f>D112+D115+D118+D120+D122+D124+D126</f>
        <v>389820899.99</v>
      </c>
      <c r="E111" s="26">
        <f>E115+E118+E120+E122+E124+E126</f>
        <v>201743399.4</v>
      </c>
    </row>
    <row r="112" spans="2:5" ht="38.25">
      <c r="B112" s="14" t="s">
        <v>310</v>
      </c>
      <c r="C112" s="15" t="s">
        <v>311</v>
      </c>
      <c r="D112" s="23">
        <f>D113</f>
        <v>179477160</v>
      </c>
      <c r="E112" s="24">
        <v>0</v>
      </c>
    </row>
    <row r="113" spans="2:5" ht="38.25">
      <c r="B113" s="14" t="s">
        <v>312</v>
      </c>
      <c r="C113" s="15" t="s">
        <v>313</v>
      </c>
      <c r="D113" s="23">
        <f>D114</f>
        <v>179477160</v>
      </c>
      <c r="E113" s="24">
        <v>0</v>
      </c>
    </row>
    <row r="114" spans="2:5" ht="51">
      <c r="B114" s="14" t="s">
        <v>315</v>
      </c>
      <c r="C114" s="15" t="s">
        <v>316</v>
      </c>
      <c r="D114" s="23">
        <v>179477160</v>
      </c>
      <c r="E114" s="24">
        <v>0</v>
      </c>
    </row>
    <row r="115" spans="2:5" ht="76.5">
      <c r="B115" s="14" t="s">
        <v>217</v>
      </c>
      <c r="C115" s="15" t="s">
        <v>218</v>
      </c>
      <c r="D115" s="23">
        <v>27463000</v>
      </c>
      <c r="E115" s="24">
        <v>32017000</v>
      </c>
    </row>
    <row r="116" spans="2:5" ht="89.25">
      <c r="B116" s="14" t="s">
        <v>219</v>
      </c>
      <c r="C116" s="15" t="s">
        <v>220</v>
      </c>
      <c r="D116" s="23">
        <v>27463000</v>
      </c>
      <c r="E116" s="24">
        <v>32017000</v>
      </c>
    </row>
    <row r="117" spans="2:5" ht="51">
      <c r="B117" s="14" t="s">
        <v>221</v>
      </c>
      <c r="C117" s="15" t="s">
        <v>314</v>
      </c>
      <c r="D117" s="23">
        <v>27463000</v>
      </c>
      <c r="E117" s="24">
        <v>32017000</v>
      </c>
    </row>
    <row r="118" spans="2:5" ht="51">
      <c r="B118" s="14" t="s">
        <v>222</v>
      </c>
      <c r="C118" s="15" t="s">
        <v>223</v>
      </c>
      <c r="D118" s="23">
        <v>66707934.5</v>
      </c>
      <c r="E118" s="24">
        <v>68380941.5</v>
      </c>
    </row>
    <row r="119" spans="2:5" ht="63.75">
      <c r="B119" s="14" t="s">
        <v>224</v>
      </c>
      <c r="C119" s="15" t="s">
        <v>49</v>
      </c>
      <c r="D119" s="23">
        <v>66707934.5</v>
      </c>
      <c r="E119" s="24">
        <v>68380941.5</v>
      </c>
    </row>
    <row r="120" spans="2:5" ht="51">
      <c r="B120" s="14" t="s">
        <v>320</v>
      </c>
      <c r="C120" s="15" t="s">
        <v>322</v>
      </c>
      <c r="D120" s="23">
        <v>0</v>
      </c>
      <c r="E120" s="24">
        <v>20123.1</v>
      </c>
    </row>
    <row r="121" spans="2:5" ht="51">
      <c r="B121" s="14" t="s">
        <v>321</v>
      </c>
      <c r="C121" s="15" t="s">
        <v>323</v>
      </c>
      <c r="D121" s="23">
        <v>0</v>
      </c>
      <c r="E121" s="24">
        <v>20123.1</v>
      </c>
    </row>
    <row r="122" spans="2:5" ht="25.5">
      <c r="B122" s="14" t="s">
        <v>225</v>
      </c>
      <c r="C122" s="15" t="s">
        <v>226</v>
      </c>
      <c r="D122" s="23">
        <v>7763170</v>
      </c>
      <c r="E122" s="24">
        <v>7743420</v>
      </c>
    </row>
    <row r="123" spans="2:5" ht="25.5">
      <c r="B123" s="14" t="s">
        <v>227</v>
      </c>
      <c r="C123" s="15" t="s">
        <v>42</v>
      </c>
      <c r="D123" s="23">
        <v>7763170</v>
      </c>
      <c r="E123" s="24">
        <v>7743420</v>
      </c>
    </row>
    <row r="124" spans="2:5" ht="12.75">
      <c r="B124" s="14" t="s">
        <v>228</v>
      </c>
      <c r="C124" s="15" t="s">
        <v>229</v>
      </c>
      <c r="D124" s="23">
        <v>21698296.09</v>
      </c>
      <c r="E124" s="24">
        <v>5566065.4</v>
      </c>
    </row>
    <row r="125" spans="2:5" ht="25.5">
      <c r="B125" s="14" t="s">
        <v>230</v>
      </c>
      <c r="C125" s="15" t="s">
        <v>231</v>
      </c>
      <c r="D125" s="23">
        <v>21698296.09</v>
      </c>
      <c r="E125" s="24">
        <v>5566065.4</v>
      </c>
    </row>
    <row r="126" spans="2:5" ht="12.75">
      <c r="B126" s="14" t="s">
        <v>232</v>
      </c>
      <c r="C126" s="15" t="s">
        <v>233</v>
      </c>
      <c r="D126" s="23">
        <v>86711339.4</v>
      </c>
      <c r="E126" s="24">
        <v>88015849.4</v>
      </c>
    </row>
    <row r="127" spans="2:5" ht="12.75">
      <c r="B127" s="14" t="s">
        <v>234</v>
      </c>
      <c r="C127" s="15" t="s">
        <v>235</v>
      </c>
      <c r="D127" s="23">
        <v>86711339.4</v>
      </c>
      <c r="E127" s="24">
        <v>88015849.4</v>
      </c>
    </row>
    <row r="128" spans="2:5" ht="102">
      <c r="B128" s="14" t="s">
        <v>236</v>
      </c>
      <c r="C128" s="15" t="s">
        <v>51</v>
      </c>
      <c r="D128" s="23">
        <v>9585000</v>
      </c>
      <c r="E128" s="24">
        <v>10194400</v>
      </c>
    </row>
    <row r="129" spans="2:5" ht="63.75">
      <c r="B129" s="14" t="s">
        <v>237</v>
      </c>
      <c r="C129" s="15" t="s">
        <v>50</v>
      </c>
      <c r="D129" s="23">
        <v>32805600</v>
      </c>
      <c r="E129" s="24">
        <v>34704500</v>
      </c>
    </row>
    <row r="130" spans="2:5" ht="63.75">
      <c r="B130" s="14" t="s">
        <v>238</v>
      </c>
      <c r="C130" s="15" t="s">
        <v>239</v>
      </c>
      <c r="D130" s="23">
        <v>10669966.7</v>
      </c>
      <c r="E130" s="24">
        <v>10669966.7</v>
      </c>
    </row>
    <row r="131" spans="2:5" ht="38.25">
      <c r="B131" s="14" t="s">
        <v>240</v>
      </c>
      <c r="C131" s="15" t="s">
        <v>241</v>
      </c>
      <c r="D131" s="23">
        <v>3500000</v>
      </c>
      <c r="E131" s="24">
        <v>3500000</v>
      </c>
    </row>
    <row r="132" spans="2:5" ht="38.25">
      <c r="B132" s="14" t="s">
        <v>242</v>
      </c>
      <c r="C132" s="15" t="s">
        <v>46</v>
      </c>
      <c r="D132" s="23">
        <v>12127490</v>
      </c>
      <c r="E132" s="24">
        <v>10923700</v>
      </c>
    </row>
    <row r="133" spans="2:5" ht="63.75">
      <c r="B133" s="14" t="s">
        <v>243</v>
      </c>
      <c r="C133" s="15" t="s">
        <v>244</v>
      </c>
      <c r="D133" s="23">
        <v>18023282.7</v>
      </c>
      <c r="E133" s="24">
        <v>18023282.7</v>
      </c>
    </row>
    <row r="134" spans="2:5" ht="25.5">
      <c r="B134" s="12" t="s">
        <v>245</v>
      </c>
      <c r="C134" s="13" t="s">
        <v>246</v>
      </c>
      <c r="D134" s="26">
        <f>D135+D158+D160+D162</f>
        <v>1255414366.4499998</v>
      </c>
      <c r="E134" s="26">
        <f>E135+E158+E160+E162</f>
        <v>1255641235.06</v>
      </c>
    </row>
    <row r="135" spans="2:5" ht="38.25">
      <c r="B135" s="14" t="s">
        <v>247</v>
      </c>
      <c r="C135" s="15" t="s">
        <v>248</v>
      </c>
      <c r="D135" s="24">
        <f>D136</f>
        <v>1210705866.86</v>
      </c>
      <c r="E135" s="24">
        <f>E136</f>
        <v>1210936535.47</v>
      </c>
    </row>
    <row r="136" spans="2:5" ht="38.25">
      <c r="B136" s="14" t="s">
        <v>249</v>
      </c>
      <c r="C136" s="15" t="s">
        <v>250</v>
      </c>
      <c r="D136" s="24">
        <f>D137+D138+D139+D140+D141+D142+D143+D144+D145+D146+D147+D148+D149+D150+D151+D152+D153+D154+D155+D156+D157</f>
        <v>1210705866.86</v>
      </c>
      <c r="E136" s="24">
        <f>E137+E138+E139+E140+E141+E142+E143+E144+E145+E146+E147+E148+E149+E150+E151+E152+E153+E154+E155+E156+E157</f>
        <v>1210936535.47</v>
      </c>
    </row>
    <row r="137" spans="2:5" ht="216.75">
      <c r="B137" s="14" t="s">
        <v>251</v>
      </c>
      <c r="C137" s="15" t="s">
        <v>28</v>
      </c>
      <c r="D137" s="23">
        <v>424286300</v>
      </c>
      <c r="E137" s="24">
        <v>424286800</v>
      </c>
    </row>
    <row r="138" spans="2:5" ht="229.5">
      <c r="B138" s="14" t="s">
        <v>252</v>
      </c>
      <c r="C138" s="15" t="s">
        <v>253</v>
      </c>
      <c r="D138" s="23">
        <v>4678800</v>
      </c>
      <c r="E138" s="24">
        <v>4678800</v>
      </c>
    </row>
    <row r="139" spans="2:5" ht="191.25">
      <c r="B139" s="14" t="s">
        <v>254</v>
      </c>
      <c r="C139" s="15" t="s">
        <v>35</v>
      </c>
      <c r="D139" s="23">
        <v>454004969</v>
      </c>
      <c r="E139" s="24">
        <v>454004969</v>
      </c>
    </row>
    <row r="140" spans="2:5" ht="204">
      <c r="B140" s="14" t="s">
        <v>255</v>
      </c>
      <c r="C140" s="15" t="s">
        <v>23</v>
      </c>
      <c r="D140" s="23">
        <v>22443000</v>
      </c>
      <c r="E140" s="24">
        <v>22443000</v>
      </c>
    </row>
    <row r="141" spans="2:5" ht="51">
      <c r="B141" s="14" t="s">
        <v>256</v>
      </c>
      <c r="C141" s="15" t="s">
        <v>33</v>
      </c>
      <c r="D141" s="23">
        <v>6973900</v>
      </c>
      <c r="E141" s="24">
        <v>6973900</v>
      </c>
    </row>
    <row r="142" spans="2:5" ht="63.75">
      <c r="B142" s="14" t="s">
        <v>257</v>
      </c>
      <c r="C142" s="15" t="s">
        <v>31</v>
      </c>
      <c r="D142" s="23">
        <v>3513100</v>
      </c>
      <c r="E142" s="24">
        <v>3513100</v>
      </c>
    </row>
    <row r="143" spans="2:5" ht="51">
      <c r="B143" s="14" t="s">
        <v>258</v>
      </c>
      <c r="C143" s="15" t="s">
        <v>32</v>
      </c>
      <c r="D143" s="23">
        <v>1669400</v>
      </c>
      <c r="E143" s="24">
        <v>1669400</v>
      </c>
    </row>
    <row r="144" spans="2:5" ht="178.5">
      <c r="B144" s="14" t="s">
        <v>259</v>
      </c>
      <c r="C144" s="15" t="s">
        <v>260</v>
      </c>
      <c r="D144" s="23">
        <v>1584000</v>
      </c>
      <c r="E144" s="24">
        <v>1584000</v>
      </c>
    </row>
    <row r="145" spans="2:5" ht="63.75">
      <c r="B145" s="14" t="s">
        <v>261</v>
      </c>
      <c r="C145" s="15" t="s">
        <v>38</v>
      </c>
      <c r="D145" s="23">
        <v>42300</v>
      </c>
      <c r="E145" s="24">
        <v>42300</v>
      </c>
    </row>
    <row r="146" spans="2:5" ht="204">
      <c r="B146" s="14" t="s">
        <v>262</v>
      </c>
      <c r="C146" s="15" t="s">
        <v>24</v>
      </c>
      <c r="D146" s="23">
        <v>38213233.86</v>
      </c>
      <c r="E146" s="24">
        <v>38213233.86</v>
      </c>
    </row>
    <row r="147" spans="2:5" ht="76.5">
      <c r="B147" s="14" t="s">
        <v>263</v>
      </c>
      <c r="C147" s="15" t="s">
        <v>29</v>
      </c>
      <c r="D147" s="23">
        <v>3786880.9</v>
      </c>
      <c r="E147" s="24">
        <v>3934386.5</v>
      </c>
    </row>
    <row r="148" spans="2:5" ht="89.25">
      <c r="B148" s="14" t="s">
        <v>264</v>
      </c>
      <c r="C148" s="15" t="s">
        <v>30</v>
      </c>
      <c r="D148" s="23">
        <v>1166125</v>
      </c>
      <c r="E148" s="24">
        <v>1211600</v>
      </c>
    </row>
    <row r="149" spans="2:5" ht="89.25">
      <c r="B149" s="14" t="s">
        <v>265</v>
      </c>
      <c r="C149" s="15" t="s">
        <v>266</v>
      </c>
      <c r="D149" s="23">
        <v>3838100</v>
      </c>
      <c r="E149" s="24">
        <v>3838100</v>
      </c>
    </row>
    <row r="150" spans="2:5" ht="63.75">
      <c r="B150" s="14" t="s">
        <v>267</v>
      </c>
      <c r="C150" s="15" t="s">
        <v>37</v>
      </c>
      <c r="D150" s="23">
        <v>23203700</v>
      </c>
      <c r="E150" s="24">
        <v>23203700</v>
      </c>
    </row>
    <row r="151" spans="2:5" ht="89.25">
      <c r="B151" s="14" t="s">
        <v>268</v>
      </c>
      <c r="C151" s="15" t="s">
        <v>269</v>
      </c>
      <c r="D151" s="23">
        <v>50000</v>
      </c>
      <c r="E151" s="24">
        <v>50000</v>
      </c>
    </row>
    <row r="152" spans="2:5" ht="242.25">
      <c r="B152" s="14" t="s">
        <v>270</v>
      </c>
      <c r="C152" s="15" t="s">
        <v>34</v>
      </c>
      <c r="D152" s="23">
        <v>149112900</v>
      </c>
      <c r="E152" s="24">
        <v>149113100</v>
      </c>
    </row>
    <row r="153" spans="2:5" ht="216.75">
      <c r="B153" s="14" t="s">
        <v>271</v>
      </c>
      <c r="C153" s="15" t="s">
        <v>36</v>
      </c>
      <c r="D153" s="23">
        <v>47540700</v>
      </c>
      <c r="E153" s="24">
        <v>47540700</v>
      </c>
    </row>
    <row r="154" spans="2:5" ht="63.75">
      <c r="B154" s="14" t="s">
        <v>272</v>
      </c>
      <c r="C154" s="15" t="s">
        <v>273</v>
      </c>
      <c r="D154" s="23">
        <v>3149500</v>
      </c>
      <c r="E154" s="24">
        <v>3149500</v>
      </c>
    </row>
    <row r="155" spans="2:5" ht="102">
      <c r="B155" s="14" t="s">
        <v>274</v>
      </c>
      <c r="C155" s="15" t="s">
        <v>40</v>
      </c>
      <c r="D155" s="23">
        <v>3656500</v>
      </c>
      <c r="E155" s="24">
        <v>3656500</v>
      </c>
    </row>
    <row r="156" spans="2:5" ht="76.5">
      <c r="B156" s="14" t="s">
        <v>275</v>
      </c>
      <c r="C156" s="15" t="s">
        <v>39</v>
      </c>
      <c r="D156" s="23">
        <v>17464758.1</v>
      </c>
      <c r="E156" s="24">
        <v>17488946.11</v>
      </c>
    </row>
    <row r="157" spans="2:5" ht="76.5">
      <c r="B157" s="14" t="s">
        <v>276</v>
      </c>
      <c r="C157" s="15" t="s">
        <v>277</v>
      </c>
      <c r="D157" s="23">
        <v>327700</v>
      </c>
      <c r="E157" s="24">
        <v>340500</v>
      </c>
    </row>
    <row r="158" spans="2:5" ht="76.5">
      <c r="B158" s="14" t="s">
        <v>278</v>
      </c>
      <c r="C158" s="15" t="s">
        <v>279</v>
      </c>
      <c r="D158" s="23">
        <v>39837864.25</v>
      </c>
      <c r="E158" s="24">
        <v>39837864.25</v>
      </c>
    </row>
    <row r="159" spans="2:5" ht="76.5">
      <c r="B159" s="14" t="s">
        <v>280</v>
      </c>
      <c r="C159" s="15" t="s">
        <v>25</v>
      </c>
      <c r="D159" s="23">
        <v>39837864.25</v>
      </c>
      <c r="E159" s="24">
        <v>39837864.25</v>
      </c>
    </row>
    <row r="160" spans="2:5" ht="63.75">
      <c r="B160" s="14" t="s">
        <v>281</v>
      </c>
      <c r="C160" s="15" t="s">
        <v>282</v>
      </c>
      <c r="D160" s="23">
        <v>4837735.34</v>
      </c>
      <c r="E160" s="24">
        <v>4837735.34</v>
      </c>
    </row>
    <row r="161" spans="2:5" ht="63.75">
      <c r="B161" s="14" t="s">
        <v>283</v>
      </c>
      <c r="C161" s="15" t="s">
        <v>47</v>
      </c>
      <c r="D161" s="23">
        <v>4837735.34</v>
      </c>
      <c r="E161" s="24">
        <v>4837735.34</v>
      </c>
    </row>
    <row r="162" spans="2:5" ht="51">
      <c r="B162" s="14" t="s">
        <v>284</v>
      </c>
      <c r="C162" s="15" t="s">
        <v>285</v>
      </c>
      <c r="D162" s="23">
        <v>32900</v>
      </c>
      <c r="E162" s="24">
        <v>29100</v>
      </c>
    </row>
    <row r="163" spans="2:5" ht="63.75">
      <c r="B163" s="14" t="s">
        <v>286</v>
      </c>
      <c r="C163" s="15" t="s">
        <v>44</v>
      </c>
      <c r="D163" s="23">
        <v>32900</v>
      </c>
      <c r="E163" s="24">
        <v>29100</v>
      </c>
    </row>
    <row r="164" spans="2:5" ht="12.75">
      <c r="B164" s="12" t="s">
        <v>287</v>
      </c>
      <c r="C164" s="13" t="s">
        <v>288</v>
      </c>
      <c r="D164" s="26">
        <f>D165+D167</f>
        <v>161114138</v>
      </c>
      <c r="E164" s="26">
        <f>E165+E167</f>
        <v>164024138</v>
      </c>
    </row>
    <row r="165" spans="2:5" ht="63.75">
      <c r="B165" s="14" t="s">
        <v>289</v>
      </c>
      <c r="C165" s="15" t="s">
        <v>290</v>
      </c>
      <c r="D165" s="23">
        <v>49500738</v>
      </c>
      <c r="E165" s="24">
        <v>49500738</v>
      </c>
    </row>
    <row r="166" spans="2:5" ht="63.75">
      <c r="B166" s="14" t="s">
        <v>291</v>
      </c>
      <c r="C166" s="15" t="s">
        <v>292</v>
      </c>
      <c r="D166" s="23">
        <v>49500738</v>
      </c>
      <c r="E166" s="24">
        <v>49500738</v>
      </c>
    </row>
    <row r="167" spans="2:5" ht="25.5">
      <c r="B167" s="14" t="s">
        <v>293</v>
      </c>
      <c r="C167" s="15" t="s">
        <v>294</v>
      </c>
      <c r="D167" s="24">
        <f>D168</f>
        <v>111613400</v>
      </c>
      <c r="E167" s="24">
        <f>E168</f>
        <v>114523400</v>
      </c>
    </row>
    <row r="168" spans="2:5" ht="25.5">
      <c r="B168" s="14" t="s">
        <v>295</v>
      </c>
      <c r="C168" s="15" t="s">
        <v>296</v>
      </c>
      <c r="D168" s="23">
        <v>111613400</v>
      </c>
      <c r="E168" s="24">
        <v>114523400</v>
      </c>
    </row>
    <row r="169" spans="2:5" ht="38.25">
      <c r="B169" s="14" t="s">
        <v>297</v>
      </c>
      <c r="C169" s="15" t="s">
        <v>298</v>
      </c>
      <c r="D169" s="23">
        <v>111550000</v>
      </c>
      <c r="E169" s="24">
        <v>114460000</v>
      </c>
    </row>
  </sheetData>
  <sheetProtection/>
  <mergeCells count="9">
    <mergeCell ref="B8:B9"/>
    <mergeCell ref="C8:C9"/>
    <mergeCell ref="D8:E8"/>
    <mergeCell ref="C1:E1"/>
    <mergeCell ref="C2:E2"/>
    <mergeCell ref="C3:E3"/>
    <mergeCell ref="B7:E7"/>
    <mergeCell ref="B6:E6"/>
    <mergeCell ref="B5:E5"/>
  </mergeCells>
  <printOptions/>
  <pageMargins left="0.984251968503937" right="0.3937007874015748" top="0.3937007874015748" bottom="0.3937007874015748" header="0.5118110236220472" footer="0.5118110236220472"/>
  <pageSetup fitToHeight="9"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Лоскутова Валентина Александровна</dc:creator>
  <cp:keywords/>
  <dc:description/>
  <cp:lastModifiedBy>Людмила Александровна Зверева</cp:lastModifiedBy>
  <cp:lastPrinted>2022-10-04T05:15:20Z</cp:lastPrinted>
  <dcterms:created xsi:type="dcterms:W3CDTF">2016-11-21T07:13:02Z</dcterms:created>
  <dcterms:modified xsi:type="dcterms:W3CDTF">2022-10-04T05:16:27Z</dcterms:modified>
  <cp:category/>
  <cp:version/>
  <cp:contentType/>
  <cp:contentStatus/>
</cp:coreProperties>
</file>