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2" sheetId="1" r:id="rId1"/>
  </sheets>
  <definedNames>
    <definedName name="_xlnm.Print_Titles" localSheetId="0">'2022'!$8:$9</definedName>
    <definedName name="_xlnm.Print_Area" localSheetId="0">'2022'!$B$1:$D$226</definedName>
  </definedNames>
  <calcPr fullCalcOnLoad="1"/>
</workbook>
</file>

<file path=xl/sharedStrings.xml><?xml version="1.0" encoding="utf-8"?>
<sst xmlns="http://schemas.openxmlformats.org/spreadsheetml/2006/main" count="442" uniqueCount="440">
  <si>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</si>
  <si>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</si>
  <si>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</si>
  <si>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</si>
  <si>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</si>
  <si>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</si>
  <si>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</si>
  <si>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</si>
  <si>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</si>
  <si>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</si>
  <si>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</si>
  <si>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</si>
  <si>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</si>
  <si>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</si>
  <si>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</si>
  <si>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</si>
  <si>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</si>
  <si>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</si>
  <si>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</si>
  <si>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</si>
  <si>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</si>
  <si>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</si>
  <si>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</si>
  <si>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</si>
  <si>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</si>
  <si>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</si>
  <si>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</si>
  <si>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</si>
  <si>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</si>
  <si>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</si>
  <si>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</si>
  <si>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</si>
  <si>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</si>
  <si>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</si>
  <si>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</si>
  <si>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</si>
  <si>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</si>
  <si>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</si>
  <si>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</si>
  <si>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</si>
  <si>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</si>
  <si>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</si>
  <si>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</si>
  <si>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</si>
  <si>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</si>
  <si>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Сумма</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</si>
  <si>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</si>
  <si>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</si>
  <si>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</si>
  <si>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</si>
  <si>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</si>
  <si>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</si>
  <si>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</si>
  <si>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</si>
  <si>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</si>
  <si>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</si>
  <si>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город Салават Республики Башкортостан на 2022 год</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</si>
  <si>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</si>
  <si>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</si>
  <si>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</si>
  <si>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</si>
  <si>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</si>
  <si>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</si>
  <si>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</si>
  <si>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</si>
  <si>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</si>
  <si>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</si>
  <si>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</si>
  <si>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</si>
  <si>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</si>
  <si>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</si>
  <si>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</si>
  <si>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</si>
  <si>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</si>
  <si>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</si>
  <si>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</si>
  <si>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</si>
  <si>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</si>
  <si>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</si>
  <si>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</si>
  <si>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</si>
  <si>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</si>
  <si>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</si>
  <si>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</si>
  <si>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</si>
  <si>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</si>
  <si>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</si>
  <si>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</si>
  <si>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</si>
  <si>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</si>
  <si>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</si>
  <si>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</si>
  <si>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</si>
  <si>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</si>
  <si>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</si>
  <si>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</si>
  <si>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</si>
  <si>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</si>
  <si>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</si>
  <si>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</si>
  <si>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</si>
  <si>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</si>
  <si>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</si>
  <si>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</si>
  <si>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</si>
  <si>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</si>
  <si>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</si>
  <si>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</si>
  <si>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</si>
  <si>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</si>
  <si>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</si>
  <si>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</si>
  <si>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</si>
  <si>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</si>
  <si>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</si>
  <si>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</si>
  <si>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</si>
  <si>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</si>
  <si>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</si>
  <si>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</si>
  <si>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</si>
  <si>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</si>
  <si>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</si>
  <si>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</si>
  <si>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</si>
  <si>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</si>
  <si>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</si>
  <si>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</si>
  <si>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</si>
  <si>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</si>
  <si>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</si>
  <si>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</si>
  <si>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</si>
  <si>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</si>
  <si>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</si>
  <si>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</si>
  <si>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</si>
  <si>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</si>
  <si>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</si>
  <si>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</si>
  <si>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</si>
  <si>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</si>
  <si>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</si>
  <si>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</si>
  <si>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</si>
  <si>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</si>
  <si>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</si>
  <si>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</si>
  <si>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</si>
  <si>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</si>
  <si>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</si>
  <si>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</si>
  <si>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</si>
  <si>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</si>
  <si>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1 11 09 034 04 0000 120</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</si>
  <si>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</si>
  <si>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</si>
  <si>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</si>
  <si>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</si>
  <si>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</si>
  <si>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</si>
  <si>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</si>
  <si>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</si>
  <si>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</si>
  <si>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</si>
  <si>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</si>
  <si>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</si>
  <si>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</si>
  <si>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</si>
  <si>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</si>
  <si>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</si>
  <si>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</si>
  <si>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</si>
  <si>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</si>
  <si>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</si>
  <si>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</si>
  <si>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</si>
  <si>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</si>
  <si>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</si>
  <si>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</si>
  <si>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</si>
  <si>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</si>
  <si>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</si>
  <si>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</si>
  <si>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</si>
  <si>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</si>
  <si>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</si>
  <si>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</si>
  <si>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</si>
  <si>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</si>
  <si>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</si>
  <si>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</si>
  <si>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</si>
  <si>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</si>
  <si>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</si>
  <si>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</si>
  <si>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</si>
  <si>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</si>
  <si>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</si>
  <si>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</si>
  <si>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</si>
  <si>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</si>
  <si>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</si>
  <si>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</si>
  <si>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</si>
  <si>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</si>
  <si>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</si>
  <si>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</si>
  <si>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</si>
  <si>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</si>
  <si>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</si>
  <si>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</si>
  <si>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</si>
  <si>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</si>
  <si>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</si>
  <si>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</si>
  <si>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</si>
  <si>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</si>
  <si>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</si>
  <si>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</si>
  <si>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</si>
  <si>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</si>
  <si>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</si>
  <si>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</si>
  <si>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</si>
  <si>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</si>
  <si>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</si>
  <si>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</si>
  <si>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</si>
  <si>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</si>
  <si>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</si>
  <si>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</si>
  <si>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</si>
  <si>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</si>
  <si>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</si>
  <si>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</si>
  <si>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</si>
  <si>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</si>
  <si>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</si>
  <si>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</si>
  <si>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</si>
  <si>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</si>
  <si>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</si>
  <si>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2 02 25 555 00 0000 150</t>
  </si>
  <si>
    <t>Субсидии бюджетам на реализацию программ формирования современной городской среды</t>
  </si>
  <si>
    <t>2 02 25 555 04 0000 150</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</si>
  <si>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</si>
  <si>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</si>
  <si>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</si>
  <si>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</si>
  <si>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</si>
  <si>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</si>
  <si>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</si>
  <si>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</si>
  <si>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</si>
  <si>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</si>
  <si>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</si>
  <si>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</si>
  <si>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</si>
  <si>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</si>
  <si>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</si>
  <si>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</si>
  <si>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</si>
  <si>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</si>
  <si>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</si>
  <si>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</si>
  <si>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</si>
  <si>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</si>
  <si>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</si>
  <si>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</si>
  <si>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</si>
  <si>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</si>
  <si>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</si>
  <si>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</si>
  <si>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</si>
  <si>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</si>
  <si>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</si>
  <si>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</si>
  <si>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</si>
  <si>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</si>
  <si>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</si>
  <si>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</si>
  <si>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</si>
  <si>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</si>
  <si>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</si>
  <si>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</si>
  <si>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</si>
  <si>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</si>
  <si>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</si>
  <si>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</si>
  <si>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</si>
  <si>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</si>
  <si>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</si>
  <si>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</si>
  <si>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</si>
  <si>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</si>
  <si>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</si>
  <si>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</si>
  <si>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</si>
  <si>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</si>
  <si>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</si>
  <si>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</si>
  <si>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</si>
  <si>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</si>
  <si>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</si>
  <si>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</si>
  <si>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</si>
  <si>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</si>
  <si>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</si>
  <si>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</si>
  <si>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</si>
  <si>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</si>
  <si>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</si>
  <si>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</si>
  <si>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</si>
  <si>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</si>
  <si>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</si>
  <si>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</si>
  <si>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</si>
  <si>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</si>
  <si>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</si>
  <si>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</si>
  <si>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</si>
  <si>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</si>
  <si>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</si>
  <si>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</si>
  <si>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</si>
  <si>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</si>
  <si>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</si>
  <si>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</si>
  <si>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</si>
  <si>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</si>
  <si>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</si>
  <si>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</si>
  <si>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</si>
  <si>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</si>
  <si>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</si>
  <si>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</si>
  <si>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</si>
  <si>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</si>
  <si>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</si>
  <si>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</si>
  <si>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</si>
  <si>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</si>
  <si>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</si>
  <si>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</si>
  <si>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</si>
  <si>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</si>
  <si>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</si>
  <si>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</si>
  <si>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</si>
  <si>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</si>
  <si>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</si>
  <si>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2 02 20 077 00 0000 150</t>
  </si>
  <si>
    <t>Субсидии бюджетам на софинансирование капитальных вложений в объекты муниципальной собственности</t>
  </si>
  <si>
    <t>2 02 20 077 04 0000 150</t>
  </si>
  <si>
    <t>Субсидии бюджетам городских округов на софинансирование капитальных вложений в объекты муниципальной собственности</t>
  </si>
  <si>
    <t>2 02 20 077 04 7224 150</t>
  </si>
  <si>
    <t>Субсидии бюджетам городских округов на софинансирование мероприятий по закупке техники для жилищно-коммунального хозяйства</t>
  </si>
  <si>
    <t>Субсидии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</si>
  <si>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</si>
  <si>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</si>
  <si>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</si>
  <si>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</si>
  <si>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</si>
  <si>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</si>
  <si>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2 02 20 077 04 7232 150</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</si>
  <si>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</si>
  <si>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</si>
  <si>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</si>
  <si>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2 02  29 999 04 7270 150</t>
  </si>
  <si>
    <t>Прочие субсидии (реализация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</si>
  <si>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 xml:space="preserve">                                                                                              город Салават Республики Башкортостан</t>
  </si>
  <si>
    <t xml:space="preserve">                                                                                              к решению Совета городского округа</t>
  </si>
  <si>
    <t>2 02 49 999 04 7408 150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</si>
  <si>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</si>
  <si>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</si>
  <si>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</si>
  <si>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</si>
  <si>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</si>
  <si>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</si>
  <si>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</si>
  <si>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</si>
  <si>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</si>
  <si>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1 16 10 032 04 0000 140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</si>
  <si>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</si>
  <si>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</si>
  <si>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</si>
  <si>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</si>
  <si>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</si>
  <si>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</si>
  <si>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</si>
  <si>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</si>
  <si>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</si>
  <si>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</si>
  <si>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</si>
  <si>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</si>
  <si>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</si>
  <si>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</si>
  <si>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</si>
  <si>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</si>
  <si>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</si>
  <si>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</si>
  <si>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</si>
  <si>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</si>
  <si>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</si>
  <si>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</si>
  <si>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</si>
  <si>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1 16 01 093 01 0000 140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</si>
  <si>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</si>
  <si>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</si>
  <si>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</si>
  <si>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</si>
  <si>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</si>
  <si>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</si>
  <si>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</si>
  <si>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</si>
  <si>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</si>
  <si>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1 05 03 000 01 0000 110</t>
  </si>
  <si>
    <t>Единый сельскохозяйственный налог</t>
  </si>
  <si>
    <t>1 05 03 010 01 0000 110</t>
  </si>
  <si>
    <t>1 05 01 050 01 0000 110</t>
  </si>
  <si>
    <t>Минимальный налог, зачисляемый в бюджеты субъектов Российской Федерации (за налоговые периоды, истекшие до 1 января 2016 года)</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</si>
  <si>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</si>
  <si>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</si>
  <si>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 xml:space="preserve">                                                                                              Приложение № 2</t>
  </si>
  <si>
    <t>2 02 19 999 04 0000 150</t>
  </si>
  <si>
    <t>Прочие дотации бюджетам городских округов</t>
  </si>
  <si>
    <t>2 02 19 999 04 7103 150</t>
  </si>
  <si>
    <t>Прочие дотации бюджетам городских округов» установить следующую структуру кода подвида доходов (поощрение достижения наилучших значений показателей деятельности органов местного самоуправления)</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</si>
  <si>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</si>
  <si>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</si>
  <si>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2 02 29 999 04 7278 150</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</si>
  <si>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</si>
  <si>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</si>
  <si>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</si>
  <si>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</si>
  <si>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</si>
  <si>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2 02 49 999 04 7409 150</t>
  </si>
  <si>
    <t>Прочие межбюджетные трансферты, передаваемые бюджетам городских округов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</si>
</sst>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5">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10"/>
      <color rgb="FFFF0000"/>
      <name val="Times New Roman"/>
      <family val="1"/>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8"/>
      </right>
      <top style="thin"/>
      <bottom style="thin"/>
    </border>
    <border>
      <left style="thin"/>
      <right style="thin"/>
      <top>
        <color indexed="63"/>
      </top>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164"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2" fillId="0" borderId="12" xfId="0" applyNumberFormat="1" applyFont="1" applyFill="1" applyBorder="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wrapText="1"/>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9" fontId="41" fillId="0" borderId="13" xfId="0" applyNumberFormat="1" applyFont="1" applyFill="1" applyBorder="1" applyAlignment="1">
      <alignment horizontal="center" vertical="center"/>
    </xf>
    <xf numFmtId="0" fontId="41" fillId="0" borderId="1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xf>
    <xf numFmtId="0" fontId="42" fillId="0" borderId="14" xfId="0" applyNumberFormat="1" applyFont="1" applyFill="1" applyBorder="1" applyAlignment="1">
      <alignment horizontal="left" vertical="center" wrapText="1"/>
    </xf>
    <xf numFmtId="0" fontId="43" fillId="0" borderId="0" xfId="0" applyFont="1" applyFill="1" applyAlignment="1">
      <alignment vertical="center"/>
    </xf>
    <xf numFmtId="49" fontId="44" fillId="0" borderId="13" xfId="0" applyNumberFormat="1" applyFont="1" applyFill="1" applyBorder="1" applyAlignment="1">
      <alignment horizontal="center" vertical="center"/>
    </xf>
    <xf numFmtId="0" fontId="44" fillId="0" borderId="14" xfId="0" applyNumberFormat="1" applyFont="1" applyFill="1" applyBorder="1" applyAlignment="1">
      <alignment horizontal="left" vertical="center" wrapText="1"/>
    </xf>
    <xf numFmtId="49" fontId="41" fillId="0" borderId="15" xfId="0" applyNumberFormat="1" applyFont="1" applyFill="1" applyBorder="1" applyAlignment="1">
      <alignment horizontal="center" vertical="center"/>
    </xf>
    <xf numFmtId="0" fontId="41" fillId="0" borderId="16" xfId="0" applyNumberFormat="1"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49" fontId="41" fillId="0" borderId="13" xfId="0" applyNumberFormat="1" applyFont="1" applyBorder="1" applyAlignment="1">
      <alignment horizontal="center" vertical="center"/>
    </xf>
    <xf numFmtId="0" fontId="41" fillId="0" borderId="14"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226"/>
  <sheetViews>
    <sheetView tabSelected="1" view="pageBreakPreview" zoomScaleNormal="112" zoomScaleSheetLayoutView="100" zoomScalePageLayoutView="0" workbookViewId="0" topLeftCell="B1">
      <selection activeCell="D221" sqref="D221"/>
    </sheetView>
  </sheetViews>
  <sheetFormatPr defaultColWidth="9.140625" defaultRowHeight="12.75"/>
  <cols>
    <col min="1" max="1" width="5.7109375" style="13" hidden="1" customWidth="1"/>
    <col min="2" max="2" width="24.7109375" style="12" customWidth="1"/>
    <col min="3" max="3" width="59.140625" style="29" customWidth="1"/>
    <col min="4" max="4" width="15.28125" style="5" customWidth="1"/>
    <col min="5" max="16384" width="9.140625" style="13" customWidth="1"/>
  </cols>
  <sheetData>
    <row r="1" spans="3:4" ht="12.75">
      <c r="C1" s="30" t="s">
        <v>425</v>
      </c>
      <c r="D1" s="30"/>
    </row>
    <row r="2" spans="3:4" ht="12.75">
      <c r="C2" s="31" t="s">
        <v>373</v>
      </c>
      <c r="D2" s="31"/>
    </row>
    <row r="3" spans="3:4" ht="12.75">
      <c r="C3" s="31" t="s">
        <v>372</v>
      </c>
      <c r="D3" s="31"/>
    </row>
    <row r="4" ht="12.75">
      <c r="C4" s="14"/>
    </row>
    <row r="5" spans="2:4" s="15" customFormat="1" ht="12.75">
      <c r="B5" s="33" t="s">
        <v>27</v>
      </c>
      <c r="C5" s="33"/>
      <c r="D5" s="33"/>
    </row>
    <row r="6" spans="2:4" s="15" customFormat="1" ht="12.75">
      <c r="B6" s="33" t="s">
        <v>56</v>
      </c>
      <c r="C6" s="33"/>
      <c r="D6" s="33"/>
    </row>
    <row r="7" spans="2:4" ht="12.75">
      <c r="B7" s="32" t="s">
        <v>316</v>
      </c>
      <c r="C7" s="32"/>
      <c r="D7" s="32"/>
    </row>
    <row r="8" spans="2:4" s="15" customFormat="1" ht="25.5">
      <c r="B8" s="16" t="s">
        <v>0</v>
      </c>
      <c r="C8" s="16" t="s">
        <v>1</v>
      </c>
      <c r="D8" s="6" t="s">
        <v>45</v>
      </c>
    </row>
    <row r="9" spans="2:4" s="15" customFormat="1" ht="12.75">
      <c r="B9" s="17">
        <v>1</v>
      </c>
      <c r="C9" s="16">
        <v>2</v>
      </c>
      <c r="D9" s="7">
        <v>3</v>
      </c>
    </row>
    <row r="10" spans="2:4" s="15" customFormat="1" ht="12.75">
      <c r="B10" s="18"/>
      <c r="C10" s="19" t="s">
        <v>317</v>
      </c>
      <c r="D10" s="8">
        <f>D11+D145</f>
        <v>3492051879.7499995</v>
      </c>
    </row>
    <row r="11" spans="2:4" ht="12.75">
      <c r="B11" s="1" t="s">
        <v>57</v>
      </c>
      <c r="C11" s="2" t="s">
        <v>46</v>
      </c>
      <c r="D11" s="9">
        <f>D12+D19+D27+D38+D48+D51+D56+D77+D83+D90+D102+D140</f>
        <v>1454148047.3599997</v>
      </c>
    </row>
    <row r="12" spans="2:4" ht="12.75">
      <c r="B12" s="1" t="s">
        <v>58</v>
      </c>
      <c r="C12" s="2" t="s">
        <v>59</v>
      </c>
      <c r="D12" s="9">
        <f>D13</f>
        <v>699764541</v>
      </c>
    </row>
    <row r="13" spans="2:4" ht="12.75">
      <c r="B13" s="1" t="s">
        <v>60</v>
      </c>
      <c r="C13" s="2" t="s">
        <v>2</v>
      </c>
      <c r="D13" s="9">
        <f>D14+D15+D16+D17+D18</f>
        <v>699764541</v>
      </c>
    </row>
    <row r="14" spans="2:4" ht="63.75">
      <c r="B14" s="3" t="s">
        <v>61</v>
      </c>
      <c r="C14" s="4" t="s">
        <v>3</v>
      </c>
      <c r="D14" s="10">
        <v>677124410</v>
      </c>
    </row>
    <row r="15" spans="2:4" ht="89.25">
      <c r="B15" s="3" t="s">
        <v>62</v>
      </c>
      <c r="C15" s="4" t="s">
        <v>63</v>
      </c>
      <c r="D15" s="10">
        <v>887000</v>
      </c>
    </row>
    <row r="16" spans="2:4" ht="38.25">
      <c r="B16" s="3" t="s">
        <v>64</v>
      </c>
      <c r="C16" s="4" t="s">
        <v>65</v>
      </c>
      <c r="D16" s="10">
        <v>6913891</v>
      </c>
    </row>
    <row r="17" spans="2:4" ht="63.75">
      <c r="B17" s="3" t="s">
        <v>66</v>
      </c>
      <c r="C17" s="4" t="s">
        <v>67</v>
      </c>
      <c r="D17" s="10">
        <v>236855</v>
      </c>
    </row>
    <row r="18" spans="2:4" ht="76.5">
      <c r="B18" s="3" t="s">
        <v>68</v>
      </c>
      <c r="C18" s="4" t="s">
        <v>69</v>
      </c>
      <c r="D18" s="10">
        <v>14602385</v>
      </c>
    </row>
    <row r="19" spans="2:4" ht="25.5">
      <c r="B19" s="1" t="s">
        <v>70</v>
      </c>
      <c r="C19" s="2" t="s">
        <v>71</v>
      </c>
      <c r="D19" s="9">
        <f>D20</f>
        <v>6696215</v>
      </c>
    </row>
    <row r="20" spans="2:4" ht="25.5">
      <c r="B20" s="1" t="s">
        <v>72</v>
      </c>
      <c r="C20" s="2" t="s">
        <v>4</v>
      </c>
      <c r="D20" s="9">
        <f>D21+D23+D25</f>
        <v>6696215</v>
      </c>
    </row>
    <row r="21" spans="2:4" ht="51">
      <c r="B21" s="3" t="s">
        <v>73</v>
      </c>
      <c r="C21" s="4" t="s">
        <v>74</v>
      </c>
      <c r="D21" s="10">
        <f>D22</f>
        <v>2961200</v>
      </c>
    </row>
    <row r="22" spans="2:4" ht="89.25">
      <c r="B22" s="3" t="s">
        <v>75</v>
      </c>
      <c r="C22" s="4" t="s">
        <v>318</v>
      </c>
      <c r="D22" s="10">
        <v>2961200</v>
      </c>
    </row>
    <row r="23" spans="2:4" ht="63.75">
      <c r="B23" s="3" t="s">
        <v>76</v>
      </c>
      <c r="C23" s="4" t="s">
        <v>77</v>
      </c>
      <c r="D23" s="10">
        <f>D24</f>
        <v>16300</v>
      </c>
    </row>
    <row r="24" spans="2:4" ht="102">
      <c r="B24" s="3" t="s">
        <v>78</v>
      </c>
      <c r="C24" s="4" t="s">
        <v>319</v>
      </c>
      <c r="D24" s="10">
        <v>16300</v>
      </c>
    </row>
    <row r="25" spans="2:4" ht="51">
      <c r="B25" s="3" t="s">
        <v>79</v>
      </c>
      <c r="C25" s="4" t="s">
        <v>80</v>
      </c>
      <c r="D25" s="10">
        <f>D26</f>
        <v>3718715</v>
      </c>
    </row>
    <row r="26" spans="2:4" ht="89.25">
      <c r="B26" s="3" t="s">
        <v>81</v>
      </c>
      <c r="C26" s="4" t="s">
        <v>320</v>
      </c>
      <c r="D26" s="10">
        <v>3718715</v>
      </c>
    </row>
    <row r="27" spans="2:4" ht="12.75">
      <c r="B27" s="1" t="s">
        <v>82</v>
      </c>
      <c r="C27" s="2" t="s">
        <v>83</v>
      </c>
      <c r="D27" s="9">
        <f>D28+D36+D34</f>
        <v>172286036</v>
      </c>
    </row>
    <row r="28" spans="2:4" ht="25.5">
      <c r="B28" s="1" t="s">
        <v>84</v>
      </c>
      <c r="C28" s="2" t="s">
        <v>85</v>
      </c>
      <c r="D28" s="9">
        <f>D29+D31+D33</f>
        <v>157728780</v>
      </c>
    </row>
    <row r="29" spans="2:4" ht="25.5">
      <c r="B29" s="3" t="s">
        <v>86</v>
      </c>
      <c r="C29" s="4" t="s">
        <v>5</v>
      </c>
      <c r="D29" s="10">
        <f>D30</f>
        <v>120024835</v>
      </c>
    </row>
    <row r="30" spans="2:4" ht="25.5">
      <c r="B30" s="3" t="s">
        <v>87</v>
      </c>
      <c r="C30" s="4" t="s">
        <v>5</v>
      </c>
      <c r="D30" s="10">
        <v>120024835</v>
      </c>
    </row>
    <row r="31" spans="2:4" ht="38.25">
      <c r="B31" s="3" t="s">
        <v>88</v>
      </c>
      <c r="C31" s="4" t="s">
        <v>6</v>
      </c>
      <c r="D31" s="10">
        <f>D32</f>
        <v>37688445</v>
      </c>
    </row>
    <row r="32" spans="2:4" ht="51">
      <c r="B32" s="3" t="s">
        <v>89</v>
      </c>
      <c r="C32" s="4" t="s">
        <v>90</v>
      </c>
      <c r="D32" s="10">
        <v>37688445</v>
      </c>
    </row>
    <row r="33" spans="2:4" ht="25.5">
      <c r="B33" s="20" t="s">
        <v>421</v>
      </c>
      <c r="C33" s="21" t="s">
        <v>422</v>
      </c>
      <c r="D33" s="10">
        <v>15500</v>
      </c>
    </row>
    <row r="34" spans="2:4" ht="12.75">
      <c r="B34" s="22" t="s">
        <v>418</v>
      </c>
      <c r="C34" s="23" t="s">
        <v>419</v>
      </c>
      <c r="D34" s="9">
        <f>D35</f>
        <v>57256</v>
      </c>
    </row>
    <row r="35" spans="2:4" ht="12.75">
      <c r="B35" s="20" t="s">
        <v>420</v>
      </c>
      <c r="C35" s="21" t="s">
        <v>419</v>
      </c>
      <c r="D35" s="10">
        <v>57256</v>
      </c>
    </row>
    <row r="36" spans="2:4" ht="25.5">
      <c r="B36" s="1" t="s">
        <v>91</v>
      </c>
      <c r="C36" s="2" t="s">
        <v>92</v>
      </c>
      <c r="D36" s="9">
        <f>D37</f>
        <v>14500000</v>
      </c>
    </row>
    <row r="37" spans="2:4" ht="25.5">
      <c r="B37" s="3" t="s">
        <v>93</v>
      </c>
      <c r="C37" s="4" t="s">
        <v>7</v>
      </c>
      <c r="D37" s="10">
        <v>14500000</v>
      </c>
    </row>
    <row r="38" spans="2:4" ht="12.75">
      <c r="B38" s="1" t="s">
        <v>94</v>
      </c>
      <c r="C38" s="2" t="s">
        <v>95</v>
      </c>
      <c r="D38" s="9">
        <f>D39+D41+D43</f>
        <v>274848270.81</v>
      </c>
    </row>
    <row r="39" spans="2:4" ht="12.75">
      <c r="B39" s="1" t="s">
        <v>96</v>
      </c>
      <c r="C39" s="2" t="s">
        <v>97</v>
      </c>
      <c r="D39" s="9">
        <f>D40</f>
        <v>47532185.81</v>
      </c>
    </row>
    <row r="40" spans="2:4" ht="38.25">
      <c r="B40" s="3" t="s">
        <v>98</v>
      </c>
      <c r="C40" s="4" t="s">
        <v>99</v>
      </c>
      <c r="D40" s="10">
        <v>47532185.81</v>
      </c>
    </row>
    <row r="41" spans="2:4" ht="12.75">
      <c r="B41" s="1" t="s">
        <v>100</v>
      </c>
      <c r="C41" s="2" t="s">
        <v>28</v>
      </c>
      <c r="D41" s="9">
        <f>D42</f>
        <v>89954585</v>
      </c>
    </row>
    <row r="42" spans="2:4" ht="25.5">
      <c r="B42" s="3" t="s">
        <v>101</v>
      </c>
      <c r="C42" s="4" t="s">
        <v>102</v>
      </c>
      <c r="D42" s="10">
        <v>89954585</v>
      </c>
    </row>
    <row r="43" spans="2:4" ht="12.75">
      <c r="B43" s="1" t="s">
        <v>103</v>
      </c>
      <c r="C43" s="2" t="s">
        <v>104</v>
      </c>
      <c r="D43" s="9">
        <f>D44+D46</f>
        <v>137361500</v>
      </c>
    </row>
    <row r="44" spans="2:4" ht="12.75">
      <c r="B44" s="3" t="s">
        <v>105</v>
      </c>
      <c r="C44" s="4" t="s">
        <v>106</v>
      </c>
      <c r="D44" s="10">
        <f>D45</f>
        <v>127961500</v>
      </c>
    </row>
    <row r="45" spans="2:4" ht="25.5">
      <c r="B45" s="3" t="s">
        <v>107</v>
      </c>
      <c r="C45" s="4" t="s">
        <v>48</v>
      </c>
      <c r="D45" s="10">
        <v>127961500</v>
      </c>
    </row>
    <row r="46" spans="2:4" ht="12.75">
      <c r="B46" s="3" t="s">
        <v>108</v>
      </c>
      <c r="C46" s="4" t="s">
        <v>109</v>
      </c>
      <c r="D46" s="10">
        <f>D47</f>
        <v>9400000</v>
      </c>
    </row>
    <row r="47" spans="2:4" ht="25.5">
      <c r="B47" s="3" t="s">
        <v>110</v>
      </c>
      <c r="C47" s="4" t="s">
        <v>43</v>
      </c>
      <c r="D47" s="10">
        <v>9400000</v>
      </c>
    </row>
    <row r="48" spans="2:4" ht="25.5">
      <c r="B48" s="1" t="s">
        <v>111</v>
      </c>
      <c r="C48" s="2" t="s">
        <v>112</v>
      </c>
      <c r="D48" s="9">
        <f>D49</f>
        <v>139484</v>
      </c>
    </row>
    <row r="49" spans="2:4" ht="12.75">
      <c r="B49" s="1" t="s">
        <v>113</v>
      </c>
      <c r="C49" s="2" t="s">
        <v>8</v>
      </c>
      <c r="D49" s="9">
        <f>D50</f>
        <v>139484</v>
      </c>
    </row>
    <row r="50" spans="2:4" ht="12.75">
      <c r="B50" s="3" t="s">
        <v>114</v>
      </c>
      <c r="C50" s="4" t="s">
        <v>9</v>
      </c>
      <c r="D50" s="10">
        <v>139484</v>
      </c>
    </row>
    <row r="51" spans="2:4" ht="12.75">
      <c r="B51" s="1" t="s">
        <v>115</v>
      </c>
      <c r="C51" s="2" t="s">
        <v>116</v>
      </c>
      <c r="D51" s="9">
        <f>D52+D54</f>
        <v>19017073.08</v>
      </c>
    </row>
    <row r="52" spans="2:4" ht="25.5">
      <c r="B52" s="1" t="s">
        <v>117</v>
      </c>
      <c r="C52" s="2" t="s">
        <v>118</v>
      </c>
      <c r="D52" s="9">
        <f>D53</f>
        <v>19012073.08</v>
      </c>
    </row>
    <row r="53" spans="2:4" ht="38.25">
      <c r="B53" s="3" t="s">
        <v>119</v>
      </c>
      <c r="C53" s="4" t="s">
        <v>10</v>
      </c>
      <c r="D53" s="10">
        <v>19012073.08</v>
      </c>
    </row>
    <row r="54" spans="2:4" ht="25.5">
      <c r="B54" s="1" t="s">
        <v>120</v>
      </c>
      <c r="C54" s="2" t="s">
        <v>121</v>
      </c>
      <c r="D54" s="9">
        <f>D55</f>
        <v>5000</v>
      </c>
    </row>
    <row r="55" spans="2:4" ht="25.5">
      <c r="B55" s="3" t="s">
        <v>122</v>
      </c>
      <c r="C55" s="4" t="s">
        <v>11</v>
      </c>
      <c r="D55" s="10">
        <v>5000</v>
      </c>
    </row>
    <row r="56" spans="2:4" ht="38.25">
      <c r="B56" s="1" t="s">
        <v>123</v>
      </c>
      <c r="C56" s="2" t="s">
        <v>124</v>
      </c>
      <c r="D56" s="9">
        <f>D57+D66+D69+D72</f>
        <v>143265377.36999997</v>
      </c>
    </row>
    <row r="57" spans="2:4" ht="63.75">
      <c r="B57" s="1" t="s">
        <v>125</v>
      </c>
      <c r="C57" s="2" t="s">
        <v>126</v>
      </c>
      <c r="D57" s="9">
        <f>D58+D60+D62+D64</f>
        <v>137017790.14</v>
      </c>
    </row>
    <row r="58" spans="2:4" ht="51">
      <c r="B58" s="3" t="s">
        <v>127</v>
      </c>
      <c r="C58" s="4" t="s">
        <v>128</v>
      </c>
      <c r="D58" s="10">
        <f>D59</f>
        <v>81420789.8</v>
      </c>
    </row>
    <row r="59" spans="2:4" ht="63.75">
      <c r="B59" s="3" t="s">
        <v>129</v>
      </c>
      <c r="C59" s="4" t="s">
        <v>12</v>
      </c>
      <c r="D59" s="10">
        <v>81420789.8</v>
      </c>
    </row>
    <row r="60" spans="2:4" ht="63.75">
      <c r="B60" s="3" t="s">
        <v>130</v>
      </c>
      <c r="C60" s="4" t="s">
        <v>131</v>
      </c>
      <c r="D60" s="10">
        <f>D61</f>
        <v>2150000</v>
      </c>
    </row>
    <row r="61" spans="2:4" s="15" customFormat="1" ht="63.75">
      <c r="B61" s="3" t="s">
        <v>132</v>
      </c>
      <c r="C61" s="4" t="s">
        <v>13</v>
      </c>
      <c r="D61" s="10">
        <v>2150000</v>
      </c>
    </row>
    <row r="62" spans="2:4" ht="63.75">
      <c r="B62" s="3" t="s">
        <v>133</v>
      </c>
      <c r="C62" s="4" t="s">
        <v>134</v>
      </c>
      <c r="D62" s="10">
        <f>D63</f>
        <v>63000.34</v>
      </c>
    </row>
    <row r="63" spans="2:4" ht="51">
      <c r="B63" s="3" t="s">
        <v>135</v>
      </c>
      <c r="C63" s="4" t="s">
        <v>14</v>
      </c>
      <c r="D63" s="10">
        <f>56500.34+6500</f>
        <v>63000.34</v>
      </c>
    </row>
    <row r="64" spans="2:4" ht="38.25">
      <c r="B64" s="3" t="s">
        <v>136</v>
      </c>
      <c r="C64" s="4" t="s">
        <v>137</v>
      </c>
      <c r="D64" s="10">
        <f>D65</f>
        <v>53384000</v>
      </c>
    </row>
    <row r="65" spans="2:4" ht="25.5">
      <c r="B65" s="3" t="s">
        <v>138</v>
      </c>
      <c r="C65" s="4" t="s">
        <v>15</v>
      </c>
      <c r="D65" s="10">
        <v>53384000</v>
      </c>
    </row>
    <row r="66" spans="2:4" ht="38.25">
      <c r="B66" s="1" t="s">
        <v>139</v>
      </c>
      <c r="C66" s="2" t="s">
        <v>140</v>
      </c>
      <c r="D66" s="9">
        <f>D67</f>
        <v>347000</v>
      </c>
    </row>
    <row r="67" spans="2:4" ht="38.25">
      <c r="B67" s="3" t="s">
        <v>141</v>
      </c>
      <c r="C67" s="4" t="s">
        <v>142</v>
      </c>
      <c r="D67" s="10">
        <f>D68</f>
        <v>347000</v>
      </c>
    </row>
    <row r="68" spans="2:4" ht="76.5">
      <c r="B68" s="3" t="s">
        <v>143</v>
      </c>
      <c r="C68" s="4" t="s">
        <v>144</v>
      </c>
      <c r="D68" s="10">
        <v>347000</v>
      </c>
    </row>
    <row r="69" spans="2:4" ht="25.5">
      <c r="B69" s="1" t="s">
        <v>145</v>
      </c>
      <c r="C69" s="2" t="s">
        <v>146</v>
      </c>
      <c r="D69" s="9">
        <f>D70</f>
        <v>1100587.23</v>
      </c>
    </row>
    <row r="70" spans="2:4" ht="38.25">
      <c r="B70" s="3" t="s">
        <v>147</v>
      </c>
      <c r="C70" s="4" t="s">
        <v>148</v>
      </c>
      <c r="D70" s="10">
        <f>D71</f>
        <v>1100587.23</v>
      </c>
    </row>
    <row r="71" spans="2:4" ht="38.25">
      <c r="B71" s="3" t="s">
        <v>149</v>
      </c>
      <c r="C71" s="4" t="s">
        <v>16</v>
      </c>
      <c r="D71" s="10">
        <v>1100587.23</v>
      </c>
    </row>
    <row r="72" spans="2:4" ht="63.75">
      <c r="B72" s="1" t="s">
        <v>150</v>
      </c>
      <c r="C72" s="2" t="s">
        <v>151</v>
      </c>
      <c r="D72" s="9">
        <f>D73+D75</f>
        <v>4800000</v>
      </c>
    </row>
    <row r="73" spans="2:4" ht="38.25" hidden="1">
      <c r="B73" s="3" t="s">
        <v>152</v>
      </c>
      <c r="C73" s="4" t="s">
        <v>153</v>
      </c>
      <c r="D73" s="10">
        <f>D74</f>
        <v>0</v>
      </c>
    </row>
    <row r="74" spans="2:4" ht="25.5" hidden="1">
      <c r="B74" s="3" t="s">
        <v>154</v>
      </c>
      <c r="C74" s="4" t="s">
        <v>17</v>
      </c>
      <c r="D74" s="10">
        <v>0</v>
      </c>
    </row>
    <row r="75" spans="2:4" ht="63.75">
      <c r="B75" s="3" t="s">
        <v>155</v>
      </c>
      <c r="C75" s="4" t="s">
        <v>156</v>
      </c>
      <c r="D75" s="10">
        <f>D76</f>
        <v>4800000</v>
      </c>
    </row>
    <row r="76" spans="2:4" ht="63.75">
      <c r="B76" s="3" t="s">
        <v>157</v>
      </c>
      <c r="C76" s="4" t="s">
        <v>18</v>
      </c>
      <c r="D76" s="10">
        <v>4800000</v>
      </c>
    </row>
    <row r="77" spans="2:4" ht="12.75">
      <c r="B77" s="1" t="s">
        <v>158</v>
      </c>
      <c r="C77" s="2" t="s">
        <v>159</v>
      </c>
      <c r="D77" s="9">
        <f>D78</f>
        <v>3161061.5</v>
      </c>
    </row>
    <row r="78" spans="2:4" ht="12.75">
      <c r="B78" s="1" t="s">
        <v>160</v>
      </c>
      <c r="C78" s="2" t="s">
        <v>161</v>
      </c>
      <c r="D78" s="9">
        <f>D79+D80+D82</f>
        <v>3161061.5</v>
      </c>
    </row>
    <row r="79" spans="2:4" ht="25.5">
      <c r="B79" s="3" t="s">
        <v>162</v>
      </c>
      <c r="C79" s="4" t="s">
        <v>19</v>
      </c>
      <c r="D79" s="10">
        <v>1587700</v>
      </c>
    </row>
    <row r="80" spans="2:4" ht="12.75">
      <c r="B80" s="3" t="s">
        <v>163</v>
      </c>
      <c r="C80" s="4" t="s">
        <v>20</v>
      </c>
      <c r="D80" s="10">
        <f>D81</f>
        <v>1573350</v>
      </c>
    </row>
    <row r="81" spans="2:4" ht="12.75">
      <c r="B81" s="3" t="s">
        <v>164</v>
      </c>
      <c r="C81" s="4" t="s">
        <v>165</v>
      </c>
      <c r="D81" s="10">
        <v>1573350</v>
      </c>
    </row>
    <row r="82" spans="2:4" ht="38.25">
      <c r="B82" s="20" t="s">
        <v>423</v>
      </c>
      <c r="C82" s="21" t="s">
        <v>424</v>
      </c>
      <c r="D82" s="10">
        <v>11.5</v>
      </c>
    </row>
    <row r="83" spans="2:4" s="24" customFormat="1" ht="25.5">
      <c r="B83" s="1" t="s">
        <v>166</v>
      </c>
      <c r="C83" s="2" t="s">
        <v>167</v>
      </c>
      <c r="D83" s="9">
        <f>D84+D87</f>
        <v>8238876.3100000005</v>
      </c>
    </row>
    <row r="84" spans="2:4" ht="12.75">
      <c r="B84" s="1" t="s">
        <v>168</v>
      </c>
      <c r="C84" s="2" t="s">
        <v>169</v>
      </c>
      <c r="D84" s="9">
        <f>D85</f>
        <v>4337700</v>
      </c>
    </row>
    <row r="85" spans="2:4" ht="12.75">
      <c r="B85" s="3" t="s">
        <v>170</v>
      </c>
      <c r="C85" s="4" t="s">
        <v>171</v>
      </c>
      <c r="D85" s="10">
        <f>D86</f>
        <v>4337700</v>
      </c>
    </row>
    <row r="86" spans="2:4" ht="25.5">
      <c r="B86" s="3" t="s">
        <v>172</v>
      </c>
      <c r="C86" s="4" t="s">
        <v>173</v>
      </c>
      <c r="D86" s="10">
        <v>4337700</v>
      </c>
    </row>
    <row r="87" spans="2:4" s="24" customFormat="1" ht="12.75">
      <c r="B87" s="1" t="s">
        <v>321</v>
      </c>
      <c r="C87" s="2" t="s">
        <v>322</v>
      </c>
      <c r="D87" s="9">
        <f>D88</f>
        <v>3901176.31</v>
      </c>
    </row>
    <row r="88" spans="2:4" s="24" customFormat="1" ht="12.75">
      <c r="B88" s="3" t="s">
        <v>323</v>
      </c>
      <c r="C88" s="4" t="s">
        <v>324</v>
      </c>
      <c r="D88" s="10">
        <f>D89</f>
        <v>3901176.31</v>
      </c>
    </row>
    <row r="89" spans="2:4" s="24" customFormat="1" ht="12.75">
      <c r="B89" s="3" t="s">
        <v>325</v>
      </c>
      <c r="C89" s="4" t="s">
        <v>326</v>
      </c>
      <c r="D89" s="10">
        <v>3901176.31</v>
      </c>
    </row>
    <row r="90" spans="2:4" ht="25.5">
      <c r="B90" s="1" t="s">
        <v>174</v>
      </c>
      <c r="C90" s="2" t="s">
        <v>175</v>
      </c>
      <c r="D90" s="9">
        <f>D91+D94+D99</f>
        <v>107086170.24000001</v>
      </c>
    </row>
    <row r="91" spans="2:4" ht="63.75">
      <c r="B91" s="1" t="s">
        <v>176</v>
      </c>
      <c r="C91" s="2" t="s">
        <v>177</v>
      </c>
      <c r="D91" s="9">
        <f>D92</f>
        <v>63207655</v>
      </c>
    </row>
    <row r="92" spans="2:4" ht="76.5">
      <c r="B92" s="3" t="s">
        <v>178</v>
      </c>
      <c r="C92" s="4" t="s">
        <v>179</v>
      </c>
      <c r="D92" s="10">
        <f>D93</f>
        <v>63207655</v>
      </c>
    </row>
    <row r="93" spans="2:4" ht="76.5">
      <c r="B93" s="3" t="s">
        <v>180</v>
      </c>
      <c r="C93" s="4" t="s">
        <v>181</v>
      </c>
      <c r="D93" s="10">
        <v>63207655</v>
      </c>
    </row>
    <row r="94" spans="2:4" ht="25.5">
      <c r="B94" s="1" t="s">
        <v>182</v>
      </c>
      <c r="C94" s="2" t="s">
        <v>183</v>
      </c>
      <c r="D94" s="9">
        <f>D95+D97</f>
        <v>38443515.24</v>
      </c>
    </row>
    <row r="95" spans="2:4" ht="25.5">
      <c r="B95" s="3" t="s">
        <v>184</v>
      </c>
      <c r="C95" s="4" t="s">
        <v>185</v>
      </c>
      <c r="D95" s="10">
        <f>D96</f>
        <v>37184758</v>
      </c>
    </row>
    <row r="96" spans="2:4" ht="38.25">
      <c r="B96" s="3" t="s">
        <v>186</v>
      </c>
      <c r="C96" s="4" t="s">
        <v>21</v>
      </c>
      <c r="D96" s="10">
        <v>37184758</v>
      </c>
    </row>
    <row r="97" spans="2:4" ht="38.25">
      <c r="B97" s="3" t="s">
        <v>327</v>
      </c>
      <c r="C97" s="4" t="s">
        <v>328</v>
      </c>
      <c r="D97" s="10">
        <f>D98</f>
        <v>1258757.24</v>
      </c>
    </row>
    <row r="98" spans="2:4" ht="38.25">
      <c r="B98" s="3" t="s">
        <v>329</v>
      </c>
      <c r="C98" s="4" t="s">
        <v>330</v>
      </c>
      <c r="D98" s="10">
        <v>1258757.24</v>
      </c>
    </row>
    <row r="99" spans="2:4" ht="51">
      <c r="B99" s="1" t="s">
        <v>187</v>
      </c>
      <c r="C99" s="2" t="s">
        <v>188</v>
      </c>
      <c r="D99" s="9">
        <f>D100</f>
        <v>5435000</v>
      </c>
    </row>
    <row r="100" spans="2:4" ht="51">
      <c r="B100" s="3" t="s">
        <v>189</v>
      </c>
      <c r="C100" s="4" t="s">
        <v>190</v>
      </c>
      <c r="D100" s="10">
        <f>D101</f>
        <v>5435000</v>
      </c>
    </row>
    <row r="101" spans="2:4" ht="63.75">
      <c r="B101" s="3" t="s">
        <v>191</v>
      </c>
      <c r="C101" s="4" t="s">
        <v>192</v>
      </c>
      <c r="D101" s="10">
        <v>5435000</v>
      </c>
    </row>
    <row r="102" spans="2:4" ht="12.75">
      <c r="B102" s="1" t="s">
        <v>193</v>
      </c>
      <c r="C102" s="2" t="s">
        <v>194</v>
      </c>
      <c r="D102" s="9">
        <f>D103+D122+D124+D127+D137</f>
        <v>5943490.1899999995</v>
      </c>
    </row>
    <row r="103" spans="2:4" ht="25.5">
      <c r="B103" s="1" t="s">
        <v>331</v>
      </c>
      <c r="C103" s="2" t="s">
        <v>332</v>
      </c>
      <c r="D103" s="9">
        <f>D106+D119+D104+D105+D107+D109+D111+D113+D115+D117+D120</f>
        <v>1561775.05</v>
      </c>
    </row>
    <row r="104" spans="2:4" ht="36">
      <c r="B104" s="25" t="s">
        <v>416</v>
      </c>
      <c r="C104" s="26" t="s">
        <v>417</v>
      </c>
      <c r="D104" s="10">
        <v>34000</v>
      </c>
    </row>
    <row r="105" spans="2:4" ht="63.75">
      <c r="B105" s="20" t="s">
        <v>414</v>
      </c>
      <c r="C105" s="21" t="s">
        <v>415</v>
      </c>
      <c r="D105" s="10">
        <v>245000</v>
      </c>
    </row>
    <row r="106" spans="2:4" ht="38.25">
      <c r="B106" s="3" t="s">
        <v>333</v>
      </c>
      <c r="C106" s="4" t="s">
        <v>334</v>
      </c>
      <c r="D106" s="10">
        <v>76251</v>
      </c>
    </row>
    <row r="107" spans="2:4" ht="51">
      <c r="B107" s="20" t="s">
        <v>410</v>
      </c>
      <c r="C107" s="21" t="s">
        <v>411</v>
      </c>
      <c r="D107" s="10">
        <f>D108</f>
        <v>152500</v>
      </c>
    </row>
    <row r="108" spans="2:4" ht="63.75">
      <c r="B108" s="20" t="s">
        <v>412</v>
      </c>
      <c r="C108" s="21" t="s">
        <v>413</v>
      </c>
      <c r="D108" s="10">
        <v>152500</v>
      </c>
    </row>
    <row r="109" spans="2:4" ht="51">
      <c r="B109" s="20" t="s">
        <v>406</v>
      </c>
      <c r="C109" s="21" t="s">
        <v>407</v>
      </c>
      <c r="D109" s="10">
        <f>D110</f>
        <v>1000</v>
      </c>
    </row>
    <row r="110" spans="2:4" ht="63.75">
      <c r="B110" s="20" t="s">
        <v>408</v>
      </c>
      <c r="C110" s="21" t="s">
        <v>409</v>
      </c>
      <c r="D110" s="10">
        <v>1000</v>
      </c>
    </row>
    <row r="111" spans="2:4" ht="38.25">
      <c r="B111" s="20" t="s">
        <v>402</v>
      </c>
      <c r="C111" s="21" t="s">
        <v>403</v>
      </c>
      <c r="D111" s="10">
        <f>D112</f>
        <v>2500</v>
      </c>
    </row>
    <row r="112" spans="2:4" ht="63.75">
      <c r="B112" s="20" t="s">
        <v>404</v>
      </c>
      <c r="C112" s="21" t="s">
        <v>405</v>
      </c>
      <c r="D112" s="10">
        <v>2500</v>
      </c>
    </row>
    <row r="113" spans="2:4" ht="51">
      <c r="B113" s="20" t="s">
        <v>398</v>
      </c>
      <c r="C113" s="21" t="s">
        <v>399</v>
      </c>
      <c r="D113" s="10">
        <f>D114</f>
        <v>75000</v>
      </c>
    </row>
    <row r="114" spans="2:4" ht="76.5">
      <c r="B114" s="20" t="s">
        <v>400</v>
      </c>
      <c r="C114" s="21" t="s">
        <v>401</v>
      </c>
      <c r="D114" s="10">
        <v>75000</v>
      </c>
    </row>
    <row r="115" spans="2:4" ht="51">
      <c r="B115" s="20" t="s">
        <v>394</v>
      </c>
      <c r="C115" s="21" t="s">
        <v>395</v>
      </c>
      <c r="D115" s="10">
        <f>D116</f>
        <v>25000</v>
      </c>
    </row>
    <row r="116" spans="2:4" ht="89.25">
      <c r="B116" s="20" t="s">
        <v>396</v>
      </c>
      <c r="C116" s="21" t="s">
        <v>397</v>
      </c>
      <c r="D116" s="10">
        <v>25000</v>
      </c>
    </row>
    <row r="117" spans="2:4" ht="51">
      <c r="B117" s="20" t="s">
        <v>390</v>
      </c>
      <c r="C117" s="21" t="s">
        <v>391</v>
      </c>
      <c r="D117" s="10">
        <f>D118</f>
        <v>2500</v>
      </c>
    </row>
    <row r="118" spans="2:4" ht="63.75">
      <c r="B118" s="20" t="s">
        <v>392</v>
      </c>
      <c r="C118" s="21" t="s">
        <v>393</v>
      </c>
      <c r="D118" s="10">
        <v>2500</v>
      </c>
    </row>
    <row r="119" spans="2:4" ht="38.25">
      <c r="B119" s="3" t="s">
        <v>335</v>
      </c>
      <c r="C119" s="4" t="s">
        <v>336</v>
      </c>
      <c r="D119" s="10">
        <v>273024.05</v>
      </c>
    </row>
    <row r="120" spans="2:4" ht="51">
      <c r="B120" s="20" t="s">
        <v>386</v>
      </c>
      <c r="C120" s="21" t="s">
        <v>387</v>
      </c>
      <c r="D120" s="10">
        <f>D121</f>
        <v>675000</v>
      </c>
    </row>
    <row r="121" spans="2:4" ht="63.75">
      <c r="B121" s="20" t="s">
        <v>388</v>
      </c>
      <c r="C121" s="21" t="s">
        <v>389</v>
      </c>
      <c r="D121" s="10">
        <v>675000</v>
      </c>
    </row>
    <row r="122" spans="2:4" ht="25.5">
      <c r="B122" s="1" t="s">
        <v>195</v>
      </c>
      <c r="C122" s="2" t="s">
        <v>196</v>
      </c>
      <c r="D122" s="9">
        <f>D123</f>
        <v>2200000</v>
      </c>
    </row>
    <row r="123" spans="2:4" ht="38.25">
      <c r="B123" s="3" t="s">
        <v>197</v>
      </c>
      <c r="C123" s="4" t="s">
        <v>198</v>
      </c>
      <c r="D123" s="10">
        <v>2200000</v>
      </c>
    </row>
    <row r="124" spans="2:4" ht="89.25">
      <c r="B124" s="1" t="s">
        <v>337</v>
      </c>
      <c r="C124" s="2" t="s">
        <v>338</v>
      </c>
      <c r="D124" s="9">
        <f>D125</f>
        <v>934002.37</v>
      </c>
    </row>
    <row r="125" spans="2:4" ht="38.25">
      <c r="B125" s="3" t="s">
        <v>339</v>
      </c>
      <c r="C125" s="4" t="s">
        <v>340</v>
      </c>
      <c r="D125" s="10">
        <f>D126</f>
        <v>934002.37</v>
      </c>
    </row>
    <row r="126" spans="2:4" ht="51">
      <c r="B126" s="3" t="s">
        <v>341</v>
      </c>
      <c r="C126" s="4" t="s">
        <v>342</v>
      </c>
      <c r="D126" s="10">
        <v>934002.37</v>
      </c>
    </row>
    <row r="127" spans="2:4" ht="12.75">
      <c r="B127" s="1" t="s">
        <v>199</v>
      </c>
      <c r="C127" s="2" t="s">
        <v>200</v>
      </c>
      <c r="D127" s="9">
        <f>D128+D131+D135+D133</f>
        <v>710459.71</v>
      </c>
    </row>
    <row r="128" spans="2:4" ht="76.5">
      <c r="B128" s="27" t="s">
        <v>380</v>
      </c>
      <c r="C128" s="28" t="s">
        <v>381</v>
      </c>
      <c r="D128" s="11">
        <f>D129+D130</f>
        <v>17250</v>
      </c>
    </row>
    <row r="129" spans="2:4" ht="38.25">
      <c r="B129" s="20" t="s">
        <v>382</v>
      </c>
      <c r="C129" s="21" t="s">
        <v>383</v>
      </c>
      <c r="D129" s="10">
        <v>11548</v>
      </c>
    </row>
    <row r="130" spans="2:4" ht="51">
      <c r="B130" s="20" t="s">
        <v>384</v>
      </c>
      <c r="C130" s="21" t="s">
        <v>385</v>
      </c>
      <c r="D130" s="10">
        <v>5702</v>
      </c>
    </row>
    <row r="131" spans="2:4" ht="25.5">
      <c r="B131" s="3" t="s">
        <v>343</v>
      </c>
      <c r="C131" s="4" t="s">
        <v>344</v>
      </c>
      <c r="D131" s="10">
        <v>34297.6</v>
      </c>
    </row>
    <row r="132" spans="2:4" ht="114.75">
      <c r="B132" s="3" t="s">
        <v>345</v>
      </c>
      <c r="C132" s="4" t="s">
        <v>346</v>
      </c>
      <c r="D132" s="10">
        <v>34297.6</v>
      </c>
    </row>
    <row r="133" spans="2:4" ht="38.25">
      <c r="B133" s="3" t="s">
        <v>376</v>
      </c>
      <c r="C133" s="4" t="s">
        <v>377</v>
      </c>
      <c r="D133" s="10">
        <f>D134</f>
        <v>152805.84</v>
      </c>
    </row>
    <row r="134" spans="2:4" ht="51">
      <c r="B134" s="3" t="s">
        <v>378</v>
      </c>
      <c r="C134" s="4" t="s">
        <v>379</v>
      </c>
      <c r="D134" s="10">
        <v>152805.84</v>
      </c>
    </row>
    <row r="135" spans="2:4" ht="51">
      <c r="B135" s="3" t="s">
        <v>201</v>
      </c>
      <c r="C135" s="4" t="s">
        <v>202</v>
      </c>
      <c r="D135" s="10">
        <f>D136</f>
        <v>506106.27</v>
      </c>
    </row>
    <row r="136" spans="2:4" ht="51">
      <c r="B136" s="3" t="s">
        <v>203</v>
      </c>
      <c r="C136" s="4" t="s">
        <v>51</v>
      </c>
      <c r="D136" s="10">
        <v>506106.27</v>
      </c>
    </row>
    <row r="137" spans="2:4" ht="12.75">
      <c r="B137" s="1" t="s">
        <v>347</v>
      </c>
      <c r="C137" s="2" t="s">
        <v>348</v>
      </c>
      <c r="D137" s="9">
        <f>D138</f>
        <v>537253.06</v>
      </c>
    </row>
    <row r="138" spans="2:4" ht="25.5">
      <c r="B138" s="3" t="s">
        <v>349</v>
      </c>
      <c r="C138" s="4" t="s">
        <v>350</v>
      </c>
      <c r="D138" s="10">
        <f>D139</f>
        <v>537253.06</v>
      </c>
    </row>
    <row r="139" spans="2:4" ht="51">
      <c r="B139" s="3" t="s">
        <v>351</v>
      </c>
      <c r="C139" s="4" t="s">
        <v>352</v>
      </c>
      <c r="D139" s="10">
        <v>537253.06</v>
      </c>
    </row>
    <row r="140" spans="2:4" ht="12.75">
      <c r="B140" s="1" t="s">
        <v>204</v>
      </c>
      <c r="C140" s="2" t="s">
        <v>205</v>
      </c>
      <c r="D140" s="9">
        <f>D141+D143</f>
        <v>13701451.86</v>
      </c>
    </row>
    <row r="141" spans="2:4" ht="12.75">
      <c r="B141" s="1" t="s">
        <v>206</v>
      </c>
      <c r="C141" s="2" t="s">
        <v>207</v>
      </c>
      <c r="D141" s="9">
        <f>D142</f>
        <v>1999401</v>
      </c>
    </row>
    <row r="142" spans="2:4" ht="12.75">
      <c r="B142" s="3" t="s">
        <v>208</v>
      </c>
      <c r="C142" s="4" t="s">
        <v>209</v>
      </c>
      <c r="D142" s="10">
        <v>1999401</v>
      </c>
    </row>
    <row r="143" spans="2:4" ht="12.75">
      <c r="B143" s="1" t="s">
        <v>210</v>
      </c>
      <c r="C143" s="2" t="s">
        <v>211</v>
      </c>
      <c r="D143" s="9">
        <f>D144</f>
        <v>11702050.86</v>
      </c>
    </row>
    <row r="144" spans="2:4" ht="12.75">
      <c r="B144" s="3" t="s">
        <v>212</v>
      </c>
      <c r="C144" s="4" t="s">
        <v>213</v>
      </c>
      <c r="D144" s="10">
        <v>11702050.86</v>
      </c>
    </row>
    <row r="145" spans="2:4" ht="12.75">
      <c r="B145" s="1" t="s">
        <v>214</v>
      </c>
      <c r="C145" s="2" t="s">
        <v>22</v>
      </c>
      <c r="D145" s="9">
        <f>D146</f>
        <v>2037903832.3899999</v>
      </c>
    </row>
    <row r="146" spans="2:4" ht="25.5">
      <c r="B146" s="1" t="s">
        <v>215</v>
      </c>
      <c r="C146" s="2" t="s">
        <v>216</v>
      </c>
      <c r="D146" s="9">
        <f>D147+D154+D186+D216</f>
        <v>2037903832.3899999</v>
      </c>
    </row>
    <row r="147" spans="2:4" ht="12.75">
      <c r="B147" s="1" t="s">
        <v>217</v>
      </c>
      <c r="C147" s="2" t="s">
        <v>218</v>
      </c>
      <c r="D147" s="9">
        <f>D148+D150+D152</f>
        <v>188455633.34</v>
      </c>
    </row>
    <row r="148" spans="2:4" ht="12.75">
      <c r="B148" s="3" t="s">
        <v>219</v>
      </c>
      <c r="C148" s="4" t="s">
        <v>220</v>
      </c>
      <c r="D148" s="10">
        <f>D149</f>
        <v>149760400</v>
      </c>
    </row>
    <row r="149" spans="2:4" ht="25.5">
      <c r="B149" s="3" t="s">
        <v>221</v>
      </c>
      <c r="C149" s="4" t="s">
        <v>222</v>
      </c>
      <c r="D149" s="10">
        <v>149760400</v>
      </c>
    </row>
    <row r="150" spans="2:4" ht="25.5">
      <c r="B150" s="3" t="s">
        <v>223</v>
      </c>
      <c r="C150" s="4" t="s">
        <v>224</v>
      </c>
      <c r="D150" s="10">
        <f>D151</f>
        <v>35361900</v>
      </c>
    </row>
    <row r="151" spans="2:4" ht="25.5">
      <c r="B151" s="3" t="s">
        <v>225</v>
      </c>
      <c r="C151" s="4" t="s">
        <v>23</v>
      </c>
      <c r="D151" s="10">
        <v>35361900</v>
      </c>
    </row>
    <row r="152" spans="2:4" ht="12.75">
      <c r="B152" s="34" t="s">
        <v>426</v>
      </c>
      <c r="C152" s="35" t="s">
        <v>427</v>
      </c>
      <c r="D152" s="10">
        <f>D153</f>
        <v>3333333.34</v>
      </c>
    </row>
    <row r="153" spans="2:4" ht="51">
      <c r="B153" s="34" t="s">
        <v>428</v>
      </c>
      <c r="C153" s="35" t="s">
        <v>429</v>
      </c>
      <c r="D153" s="10">
        <v>3333333.34</v>
      </c>
    </row>
    <row r="154" spans="2:4" ht="25.5">
      <c r="B154" s="1" t="s">
        <v>226</v>
      </c>
      <c r="C154" s="2" t="s">
        <v>227</v>
      </c>
      <c r="D154" s="9">
        <f>D155+D159+D162+D164+D166+D168+D170+D172</f>
        <v>415489678.4499999</v>
      </c>
    </row>
    <row r="155" spans="2:4" ht="25.5">
      <c r="B155" s="3" t="s">
        <v>353</v>
      </c>
      <c r="C155" s="4" t="s">
        <v>354</v>
      </c>
      <c r="D155" s="10">
        <f>D156</f>
        <v>56230437.41</v>
      </c>
    </row>
    <row r="156" spans="2:4" ht="25.5">
      <c r="B156" s="3" t="s">
        <v>355</v>
      </c>
      <c r="C156" s="4" t="s">
        <v>356</v>
      </c>
      <c r="D156" s="10">
        <f>D157+D158</f>
        <v>56230437.41</v>
      </c>
    </row>
    <row r="157" spans="2:4" ht="38.25">
      <c r="B157" s="3" t="s">
        <v>357</v>
      </c>
      <c r="C157" s="4" t="s">
        <v>358</v>
      </c>
      <c r="D157" s="10">
        <v>19370437.41</v>
      </c>
    </row>
    <row r="158" spans="2:4" ht="38.25">
      <c r="B158" s="3" t="s">
        <v>366</v>
      </c>
      <c r="C158" s="4" t="s">
        <v>367</v>
      </c>
      <c r="D158" s="10">
        <v>36860000</v>
      </c>
    </row>
    <row r="159" spans="2:4" ht="63.75">
      <c r="B159" s="3" t="s">
        <v>228</v>
      </c>
      <c r="C159" s="4" t="s">
        <v>229</v>
      </c>
      <c r="D159" s="10">
        <f>D160</f>
        <v>16382000</v>
      </c>
    </row>
    <row r="160" spans="2:4" ht="63.75">
      <c r="B160" s="3" t="s">
        <v>230</v>
      </c>
      <c r="C160" s="4" t="s">
        <v>231</v>
      </c>
      <c r="D160" s="10">
        <f>D161</f>
        <v>16382000</v>
      </c>
    </row>
    <row r="161" spans="2:4" ht="38.25">
      <c r="B161" s="3" t="s">
        <v>232</v>
      </c>
      <c r="C161" s="4" t="s">
        <v>359</v>
      </c>
      <c r="D161" s="10">
        <v>16382000</v>
      </c>
    </row>
    <row r="162" spans="2:4" ht="38.25">
      <c r="B162" s="3" t="s">
        <v>233</v>
      </c>
      <c r="C162" s="4" t="s">
        <v>234</v>
      </c>
      <c r="D162" s="10">
        <f>D163</f>
        <v>68221119.6</v>
      </c>
    </row>
    <row r="163" spans="2:4" ht="51">
      <c r="B163" s="3" t="s">
        <v>235</v>
      </c>
      <c r="C163" s="4" t="s">
        <v>52</v>
      </c>
      <c r="D163" s="10">
        <v>68221119.6</v>
      </c>
    </row>
    <row r="164" spans="2:4" ht="25.5">
      <c r="B164" s="3" t="s">
        <v>236</v>
      </c>
      <c r="C164" s="4" t="s">
        <v>237</v>
      </c>
      <c r="D164" s="10">
        <f>D165</f>
        <v>6509299.7</v>
      </c>
    </row>
    <row r="165" spans="2:4" ht="25.5">
      <c r="B165" s="3" t="s">
        <v>238</v>
      </c>
      <c r="C165" s="4" t="s">
        <v>44</v>
      </c>
      <c r="D165" s="10">
        <f>7718510-903494.09-305716.21</f>
        <v>6509299.7</v>
      </c>
    </row>
    <row r="166" spans="2:4" ht="12.75">
      <c r="B166" s="3" t="s">
        <v>239</v>
      </c>
      <c r="C166" s="4" t="s">
        <v>240</v>
      </c>
      <c r="D166" s="10">
        <f>D167</f>
        <v>808256.09</v>
      </c>
    </row>
    <row r="167" spans="2:4" ht="25.5">
      <c r="B167" s="3" t="s">
        <v>241</v>
      </c>
      <c r="C167" s="4" t="s">
        <v>242</v>
      </c>
      <c r="D167" s="10">
        <v>808256.09</v>
      </c>
    </row>
    <row r="168" spans="2:4" ht="25.5">
      <c r="B168" s="3" t="s">
        <v>243</v>
      </c>
      <c r="C168" s="4" t="s">
        <v>244</v>
      </c>
      <c r="D168" s="10">
        <f>D169</f>
        <v>67228863.48</v>
      </c>
    </row>
    <row r="169" spans="2:4" ht="25.5">
      <c r="B169" s="3" t="s">
        <v>245</v>
      </c>
      <c r="C169" s="4" t="s">
        <v>53</v>
      </c>
      <c r="D169" s="10">
        <v>67228863.48</v>
      </c>
    </row>
    <row r="170" spans="2:4" ht="25.5">
      <c r="B170" s="3" t="s">
        <v>246</v>
      </c>
      <c r="C170" s="4" t="s">
        <v>247</v>
      </c>
      <c r="D170" s="10">
        <f>D171</f>
        <v>3227000</v>
      </c>
    </row>
    <row r="171" spans="2:4" ht="25.5">
      <c r="B171" s="3" t="s">
        <v>248</v>
      </c>
      <c r="C171" s="4" t="s">
        <v>42</v>
      </c>
      <c r="D171" s="10">
        <v>3227000</v>
      </c>
    </row>
    <row r="172" spans="2:4" ht="12.75">
      <c r="B172" s="3" t="s">
        <v>249</v>
      </c>
      <c r="C172" s="4" t="s">
        <v>250</v>
      </c>
      <c r="D172" s="10">
        <f>D173</f>
        <v>196882702.16999996</v>
      </c>
    </row>
    <row r="173" spans="2:4" ht="12.75">
      <c r="B173" s="3" t="s">
        <v>251</v>
      </c>
      <c r="C173" s="4" t="s">
        <v>252</v>
      </c>
      <c r="D173" s="10">
        <f>D174+D175+D176+D177+D178+D179+D180+D181+D182+D185+D183+D184</f>
        <v>196882702.16999996</v>
      </c>
    </row>
    <row r="174" spans="2:4" ht="76.5">
      <c r="B174" s="3" t="s">
        <v>253</v>
      </c>
      <c r="C174" s="4" t="s">
        <v>55</v>
      </c>
      <c r="D174" s="10">
        <v>10461500</v>
      </c>
    </row>
    <row r="175" spans="2:4" ht="51">
      <c r="B175" s="3" t="s">
        <v>254</v>
      </c>
      <c r="C175" s="4" t="s">
        <v>54</v>
      </c>
      <c r="D175" s="10">
        <v>35095800</v>
      </c>
    </row>
    <row r="176" spans="2:4" ht="51">
      <c r="B176" s="3" t="s">
        <v>255</v>
      </c>
      <c r="C176" s="4" t="s">
        <v>256</v>
      </c>
      <c r="D176" s="10">
        <v>11138954.6</v>
      </c>
    </row>
    <row r="177" spans="2:4" ht="38.25">
      <c r="B177" s="3" t="s">
        <v>257</v>
      </c>
      <c r="C177" s="4" t="s">
        <v>258</v>
      </c>
      <c r="D177" s="10">
        <v>3500000</v>
      </c>
    </row>
    <row r="178" spans="2:4" ht="25.5">
      <c r="B178" s="3" t="s">
        <v>364</v>
      </c>
      <c r="C178" s="4" t="s">
        <v>365</v>
      </c>
      <c r="D178" s="10">
        <v>54966883</v>
      </c>
    </row>
    <row r="179" spans="2:4" ht="51">
      <c r="B179" s="3" t="s">
        <v>360</v>
      </c>
      <c r="C179" s="4" t="s">
        <v>361</v>
      </c>
      <c r="D179" s="10">
        <v>61000000</v>
      </c>
    </row>
    <row r="180" spans="2:4" ht="63.75">
      <c r="B180" s="3" t="s">
        <v>368</v>
      </c>
      <c r="C180" s="4" t="s">
        <v>369</v>
      </c>
      <c r="D180" s="10">
        <v>2651506.67</v>
      </c>
    </row>
    <row r="181" spans="2:4" ht="25.5">
      <c r="B181" s="3" t="s">
        <v>259</v>
      </c>
      <c r="C181" s="4" t="s">
        <v>49</v>
      </c>
      <c r="D181" s="10">
        <v>10923700</v>
      </c>
    </row>
    <row r="182" spans="2:4" ht="51">
      <c r="B182" s="3" t="s">
        <v>370</v>
      </c>
      <c r="C182" s="4" t="s">
        <v>371</v>
      </c>
      <c r="D182" s="10">
        <v>500000</v>
      </c>
    </row>
    <row r="183" spans="2:4" ht="89.25">
      <c r="B183" s="34" t="s">
        <v>430</v>
      </c>
      <c r="C183" s="35" t="s">
        <v>431</v>
      </c>
      <c r="D183" s="10">
        <v>331131.6</v>
      </c>
    </row>
    <row r="184" spans="2:4" ht="51">
      <c r="B184" s="34" t="s">
        <v>432</v>
      </c>
      <c r="C184" s="35" t="s">
        <v>433</v>
      </c>
      <c r="D184" s="10">
        <v>236579.2</v>
      </c>
    </row>
    <row r="185" spans="2:4" ht="51">
      <c r="B185" s="3" t="s">
        <v>260</v>
      </c>
      <c r="C185" s="4" t="s">
        <v>261</v>
      </c>
      <c r="D185" s="10">
        <v>6076647.1</v>
      </c>
    </row>
    <row r="186" spans="2:4" ht="12.75">
      <c r="B186" s="1" t="s">
        <v>262</v>
      </c>
      <c r="C186" s="2" t="s">
        <v>263</v>
      </c>
      <c r="D186" s="9">
        <f>D187+D210+D212+D214</f>
        <v>1267774915.9299998</v>
      </c>
    </row>
    <row r="187" spans="2:4" ht="25.5">
      <c r="B187" s="3" t="s">
        <v>264</v>
      </c>
      <c r="C187" s="4" t="s">
        <v>265</v>
      </c>
      <c r="D187" s="10">
        <f>D188</f>
        <v>1222215673.34</v>
      </c>
    </row>
    <row r="188" spans="2:4" ht="25.5">
      <c r="B188" s="3" t="s">
        <v>266</v>
      </c>
      <c r="C188" s="4" t="s">
        <v>267</v>
      </c>
      <c r="D188" s="10">
        <f>D189+D190+D191+D192+D193+D194+D195+D196+D197+D198+D199+D200+D201+D202+D203+D204+D205+D206+D207+D208+D209</f>
        <v>1222215673.34</v>
      </c>
    </row>
    <row r="189" spans="2:4" ht="178.5">
      <c r="B189" s="3" t="s">
        <v>268</v>
      </c>
      <c r="C189" s="4" t="s">
        <v>29</v>
      </c>
      <c r="D189" s="10">
        <v>411038376</v>
      </c>
    </row>
    <row r="190" spans="2:4" ht="178.5">
      <c r="B190" s="3" t="s">
        <v>269</v>
      </c>
      <c r="C190" s="4" t="s">
        <v>270</v>
      </c>
      <c r="D190" s="10">
        <v>4541000</v>
      </c>
    </row>
    <row r="191" spans="2:4" ht="153">
      <c r="B191" s="3" t="s">
        <v>271</v>
      </c>
      <c r="C191" s="4" t="s">
        <v>36</v>
      </c>
      <c r="D191" s="10">
        <v>467678521</v>
      </c>
    </row>
    <row r="192" spans="2:4" ht="153">
      <c r="B192" s="3" t="s">
        <v>272</v>
      </c>
      <c r="C192" s="4" t="s">
        <v>24</v>
      </c>
      <c r="D192" s="10">
        <v>22620000</v>
      </c>
    </row>
    <row r="193" spans="2:4" ht="38.25">
      <c r="B193" s="3" t="s">
        <v>273</v>
      </c>
      <c r="C193" s="4" t="s">
        <v>34</v>
      </c>
      <c r="D193" s="10">
        <v>9943200</v>
      </c>
    </row>
    <row r="194" spans="2:4" ht="51">
      <c r="B194" s="3" t="s">
        <v>274</v>
      </c>
      <c r="C194" s="4" t="s">
        <v>32</v>
      </c>
      <c r="D194" s="10">
        <v>4746500</v>
      </c>
    </row>
    <row r="195" spans="2:4" ht="38.25">
      <c r="B195" s="3" t="s">
        <v>275</v>
      </c>
      <c r="C195" s="4" t="s">
        <v>33</v>
      </c>
      <c r="D195" s="10">
        <v>2380200</v>
      </c>
    </row>
    <row r="196" spans="2:4" ht="140.25">
      <c r="B196" s="3" t="s">
        <v>276</v>
      </c>
      <c r="C196" s="4" t="s">
        <v>277</v>
      </c>
      <c r="D196" s="10">
        <v>576200</v>
      </c>
    </row>
    <row r="197" spans="2:4" ht="51">
      <c r="B197" s="3" t="s">
        <v>278</v>
      </c>
      <c r="C197" s="4" t="s">
        <v>39</v>
      </c>
      <c r="D197" s="10">
        <v>42300</v>
      </c>
    </row>
    <row r="198" spans="2:4" ht="165.75">
      <c r="B198" s="3" t="s">
        <v>279</v>
      </c>
      <c r="C198" s="4" t="s">
        <v>25</v>
      </c>
      <c r="D198" s="10">
        <v>38213233.86</v>
      </c>
    </row>
    <row r="199" spans="2:4" ht="51">
      <c r="B199" s="3" t="s">
        <v>280</v>
      </c>
      <c r="C199" s="4" t="s">
        <v>30</v>
      </c>
      <c r="D199" s="10">
        <v>3644798.3</v>
      </c>
    </row>
    <row r="200" spans="2:4" ht="76.5">
      <c r="B200" s="3" t="s">
        <v>281</v>
      </c>
      <c r="C200" s="4" t="s">
        <v>31</v>
      </c>
      <c r="D200" s="10">
        <v>1163899.34</v>
      </c>
    </row>
    <row r="201" spans="2:4" ht="63.75">
      <c r="B201" s="3" t="s">
        <v>282</v>
      </c>
      <c r="C201" s="4" t="s">
        <v>283</v>
      </c>
      <c r="D201" s="10">
        <v>3838100</v>
      </c>
    </row>
    <row r="202" spans="2:4" ht="51">
      <c r="B202" s="3" t="s">
        <v>284</v>
      </c>
      <c r="C202" s="4" t="s">
        <v>38</v>
      </c>
      <c r="D202" s="10">
        <v>13820364.6</v>
      </c>
    </row>
    <row r="203" spans="2:4" ht="76.5">
      <c r="B203" s="3" t="s">
        <v>285</v>
      </c>
      <c r="C203" s="4" t="s">
        <v>286</v>
      </c>
      <c r="D203" s="10">
        <v>150000</v>
      </c>
    </row>
    <row r="204" spans="2:4" ht="191.25">
      <c r="B204" s="3" t="s">
        <v>287</v>
      </c>
      <c r="C204" s="4" t="s">
        <v>35</v>
      </c>
      <c r="D204" s="10">
        <v>155970692</v>
      </c>
    </row>
    <row r="205" spans="2:4" ht="165.75">
      <c r="B205" s="3" t="s">
        <v>288</v>
      </c>
      <c r="C205" s="4" t="s">
        <v>37</v>
      </c>
      <c r="D205" s="10">
        <v>49517301</v>
      </c>
    </row>
    <row r="206" spans="2:4" ht="51">
      <c r="B206" s="3" t="s">
        <v>289</v>
      </c>
      <c r="C206" s="4" t="s">
        <v>290</v>
      </c>
      <c r="D206" s="10">
        <v>3149500</v>
      </c>
    </row>
    <row r="207" spans="2:4" ht="76.5">
      <c r="B207" s="3" t="s">
        <v>291</v>
      </c>
      <c r="C207" s="4" t="s">
        <v>41</v>
      </c>
      <c r="D207" s="10">
        <v>3019197</v>
      </c>
    </row>
    <row r="208" spans="2:4" ht="51">
      <c r="B208" s="3" t="s">
        <v>292</v>
      </c>
      <c r="C208" s="4" t="s">
        <v>40</v>
      </c>
      <c r="D208" s="10">
        <v>25957280.24</v>
      </c>
    </row>
    <row r="209" spans="2:4" ht="51">
      <c r="B209" s="3" t="s">
        <v>293</v>
      </c>
      <c r="C209" s="4" t="s">
        <v>294</v>
      </c>
      <c r="D209" s="10">
        <v>205010</v>
      </c>
    </row>
    <row r="210" spans="2:4" ht="51">
      <c r="B210" s="3" t="s">
        <v>295</v>
      </c>
      <c r="C210" s="4" t="s">
        <v>296</v>
      </c>
      <c r="D210" s="10">
        <v>39837864.25</v>
      </c>
    </row>
    <row r="211" spans="2:4" ht="63.75">
      <c r="B211" s="3" t="s">
        <v>297</v>
      </c>
      <c r="C211" s="4" t="s">
        <v>26</v>
      </c>
      <c r="D211" s="10">
        <v>39837864.25</v>
      </c>
    </row>
    <row r="212" spans="2:4" ht="51">
      <c r="B212" s="3" t="s">
        <v>298</v>
      </c>
      <c r="C212" s="4" t="s">
        <v>299</v>
      </c>
      <c r="D212" s="10">
        <v>4837735.34</v>
      </c>
    </row>
    <row r="213" spans="2:4" ht="51">
      <c r="B213" s="3" t="s">
        <v>300</v>
      </c>
      <c r="C213" s="4" t="s">
        <v>50</v>
      </c>
      <c r="D213" s="10">
        <v>4837735.34</v>
      </c>
    </row>
    <row r="214" spans="2:4" ht="38.25">
      <c r="B214" s="3" t="s">
        <v>301</v>
      </c>
      <c r="C214" s="4" t="s">
        <v>302</v>
      </c>
      <c r="D214" s="10">
        <f>D215</f>
        <v>883643</v>
      </c>
    </row>
    <row r="215" spans="2:4" ht="51">
      <c r="B215" s="3" t="s">
        <v>303</v>
      </c>
      <c r="C215" s="4" t="s">
        <v>47</v>
      </c>
      <c r="D215" s="10">
        <v>883643</v>
      </c>
    </row>
    <row r="216" spans="2:4" ht="12.75">
      <c r="B216" s="1" t="s">
        <v>304</v>
      </c>
      <c r="C216" s="2" t="s">
        <v>305</v>
      </c>
      <c r="D216" s="9">
        <f>D219+D221+D217</f>
        <v>166183604.67</v>
      </c>
    </row>
    <row r="217" spans="2:4" ht="51">
      <c r="B217" s="34" t="s">
        <v>434</v>
      </c>
      <c r="C217" s="35" t="s">
        <v>435</v>
      </c>
      <c r="D217" s="10">
        <f>D218</f>
        <v>1404968.67</v>
      </c>
    </row>
    <row r="218" spans="2:4" ht="63.75">
      <c r="B218" s="34" t="s">
        <v>436</v>
      </c>
      <c r="C218" s="35" t="s">
        <v>437</v>
      </c>
      <c r="D218" s="10">
        <v>1404968.67</v>
      </c>
    </row>
    <row r="219" spans="2:4" ht="51">
      <c r="B219" s="3" t="s">
        <v>306</v>
      </c>
      <c r="C219" s="4" t="s">
        <v>307</v>
      </c>
      <c r="D219" s="10">
        <f>D220</f>
        <v>50488956</v>
      </c>
    </row>
    <row r="220" spans="2:4" ht="51">
      <c r="B220" s="3" t="s">
        <v>308</v>
      </c>
      <c r="C220" s="4" t="s">
        <v>309</v>
      </c>
      <c r="D220" s="10">
        <v>50488956</v>
      </c>
    </row>
    <row r="221" spans="2:4" ht="12.75">
      <c r="B221" s="3" t="s">
        <v>310</v>
      </c>
      <c r="C221" s="4" t="s">
        <v>311</v>
      </c>
      <c r="D221" s="10">
        <f>D222</f>
        <v>114289680</v>
      </c>
    </row>
    <row r="222" spans="2:4" ht="25.5">
      <c r="B222" s="3" t="s">
        <v>312</v>
      </c>
      <c r="C222" s="4" t="s">
        <v>313</v>
      </c>
      <c r="D222" s="10">
        <f>D223+D224+D225+D226</f>
        <v>114289680</v>
      </c>
    </row>
    <row r="223" spans="2:4" ht="51">
      <c r="B223" s="3" t="s">
        <v>374</v>
      </c>
      <c r="C223" s="4" t="s">
        <v>375</v>
      </c>
      <c r="D223" s="10">
        <v>300000</v>
      </c>
    </row>
    <row r="224" spans="2:4" ht="63.75">
      <c r="B224" s="34" t="s">
        <v>438</v>
      </c>
      <c r="C224" s="35" t="s">
        <v>439</v>
      </c>
      <c r="D224" s="10">
        <v>1000000</v>
      </c>
    </row>
    <row r="225" spans="2:4" ht="38.25">
      <c r="B225" s="3" t="s">
        <v>314</v>
      </c>
      <c r="C225" s="4" t="s">
        <v>315</v>
      </c>
      <c r="D225" s="10">
        <v>111689680</v>
      </c>
    </row>
    <row r="226" spans="2:4" ht="38.25">
      <c r="B226" s="3" t="s">
        <v>362</v>
      </c>
      <c r="C226" s="4" t="s">
        <v>363</v>
      </c>
      <c r="D226" s="10">
        <v>1300000</v>
      </c>
    </row>
  </sheetData>
  <sheetProtection/>
  <mergeCells count="6">
    <mergeCell ref="C1:D1"/>
    <mergeCell ref="C2:D2"/>
    <mergeCell ref="C3:D3"/>
    <mergeCell ref="B7:D7"/>
    <mergeCell ref="B6:D6"/>
    <mergeCell ref="B5:D5"/>
  </mergeCells>
  <printOptions/>
  <pageMargins left="0.984251968503937" right="0.3937007874015748" top="0.3937007874015748" bottom="0.3937007874015748" header="0.5118110236220472" footer="0.5118110236220472"/>
  <pageSetup fitToHeight="9"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2022-10-04T05:17:38Z</cp:lastPrinted>
  <dcterms:created xsi:type="dcterms:W3CDTF">2016-11-21T07:13:02Z</dcterms:created>
  <dcterms:modified xsi:type="dcterms:W3CDTF">2022-12-29T12:48:44Z</dcterms:modified>
  <cp:category/>
  <cp:version/>
  <cp:contentType/>
  <cp:contentStatus/>
</cp:coreProperties>
</file>